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960" windowWidth="10845" windowHeight="5400" firstSheet="5" activeTab="5"/>
  </bookViews>
  <sheets>
    <sheet name="anexa 1-medie 5 ani cronici" sheetId="1" r:id="rId1"/>
    <sheet name="anexa 2 DRG" sheetId="2" r:id="rId2"/>
    <sheet name="anexa 3  cronici" sheetId="3" r:id="rId3"/>
    <sheet name="anexa 4 sp de zi pe servicii" sheetId="4" r:id="rId4"/>
    <sheet name="anexa 5 sp de zi pe cazuri" sheetId="5" r:id="rId5"/>
    <sheet name="anexa6 sp de zi standardizate-1" sheetId="6" r:id="rId6"/>
    <sheet name="Anexa 7 Struct personal" sheetId="7" r:id="rId7"/>
    <sheet name="ANEXA 8 Gr. de op." sheetId="8" r:id="rId8"/>
    <sheet name="anexa 9  gr.int de urg" sheetId="9" r:id="rId9"/>
    <sheet name="ANEXA 10 Nosocomiale" sheetId="10" r:id="rId10"/>
    <sheet name="anexa 11 ATI" sheetId="11" r:id="rId11"/>
    <sheet name="anexa 12 internari " sheetId="12" r:id="rId12"/>
    <sheet name="anexa 13 mortalitate" sheetId="13" r:id="rId13"/>
  </sheets>
  <definedNames>
    <definedName name="_xlnm.Print_Area" localSheetId="4">'anexa 5 sp de zi pe cazuri'!$A$1:$J$413</definedName>
    <definedName name="_xlnm.Print_Area" localSheetId="6">'Anexa 7 Struct personal'!$A$1:$F$33</definedName>
  </definedNames>
  <calcPr fullCalcOnLoad="1"/>
</workbook>
</file>

<file path=xl/sharedStrings.xml><?xml version="1.0" encoding="utf-8"?>
<sst xmlns="http://schemas.openxmlformats.org/spreadsheetml/2006/main" count="1610" uniqueCount="1357">
  <si>
    <t>TOTAL</t>
  </si>
  <si>
    <t>ANEXA 1</t>
  </si>
  <si>
    <t>ANEXA 5</t>
  </si>
  <si>
    <t>Total</t>
  </si>
  <si>
    <t>Nr. zile realizate</t>
  </si>
  <si>
    <t>Nr. cazuri externate</t>
  </si>
  <si>
    <t>ANEXA 7</t>
  </si>
  <si>
    <t>2=3+4</t>
  </si>
  <si>
    <t>din care:</t>
  </si>
  <si>
    <t>Media ultimilor 5 ani</t>
  </si>
  <si>
    <t>23=(4+8+12+16+20)/5</t>
  </si>
  <si>
    <t>Media nr. cazuri externate</t>
  </si>
  <si>
    <t>Media nr. zile realizate</t>
  </si>
  <si>
    <t>24=(5+9+13+17+21)/5</t>
  </si>
  <si>
    <t>25=24/23</t>
  </si>
  <si>
    <t>SECŢII / COMPARTIMENTE CONFORM STRUCTURII APROBATE DE M.S.</t>
  </si>
  <si>
    <t>NOTĂ:</t>
  </si>
  <si>
    <t>Nr. crt.</t>
  </si>
  <si>
    <t>Structura de personal</t>
  </si>
  <si>
    <t>Nr. posturi ocupate</t>
  </si>
  <si>
    <t>Nr. posturi vacante</t>
  </si>
  <si>
    <t>Medici</t>
  </si>
  <si>
    <t>Farmacişti</t>
  </si>
  <si>
    <t>Medici dentişti</t>
  </si>
  <si>
    <t>Asistenţi</t>
  </si>
  <si>
    <t>Personal sanitar, altul decât medici şi asistenţi(chimişti, biologi, etc)</t>
  </si>
  <si>
    <t>Personal auxiliar (îngrijitoare, muncitori, portari, etc)</t>
  </si>
  <si>
    <t>Total nr. posturi aprobate</t>
  </si>
  <si>
    <t>Nr. de paturi</t>
  </si>
  <si>
    <t>ANEXA 9</t>
  </si>
  <si>
    <t>Nr. paturi aprobate</t>
  </si>
  <si>
    <t>MANAGER</t>
  </si>
  <si>
    <t>Durata de spitalizare efectiv realizată</t>
  </si>
  <si>
    <t>RASPUNDEM PENTRU REALITATEA SI EXACTITATEA DATELOR</t>
  </si>
  <si>
    <t xml:space="preserve"> internati</t>
  </si>
  <si>
    <t>TOTAL GENERAL</t>
  </si>
  <si>
    <t>ANEXA 6</t>
  </si>
  <si>
    <t>Nr. pacienti cu interventii chirurgicale</t>
  </si>
  <si>
    <t>X 100</t>
  </si>
  <si>
    <r>
      <t xml:space="preserve">      </t>
    </r>
    <r>
      <rPr>
        <sz val="12"/>
        <rFont val="Times New Roman"/>
        <family val="1"/>
      </rPr>
      <t>Nr. pacienti externati din sectiile cu profil chirurgical</t>
    </r>
  </si>
  <si>
    <t>Nr. pacienţi cu intervenţii chirurgicale</t>
  </si>
  <si>
    <t xml:space="preserve">Nr. pacienti externati </t>
  </si>
  <si>
    <t>acuţi</t>
  </si>
  <si>
    <t>urgenţe</t>
  </si>
  <si>
    <t>cronici</t>
  </si>
  <si>
    <t>CRITERII</t>
  </si>
  <si>
    <t>DA</t>
  </si>
  <si>
    <t>NU</t>
  </si>
  <si>
    <t>Prezenţa permanentă a unui număr corespunzător de personal mediu sanitar, conform prevederilor legale în vigoare, în cadrul secţiei/compartimentului de terapie intensivă</t>
  </si>
  <si>
    <t>Prezenţa permanentă cel puţin a unui medic în cadrul secţiei/compartimentului de terapie intensivă</t>
  </si>
  <si>
    <t>Consum de medicamente de minim 5% din totalul bugetului stabilit pentru secţia/compartimentul de terapie intensivă</t>
  </si>
  <si>
    <t>Suma se alocă numai spitalelor care îndeplinesc cumulativ criteriile de mai sus.</t>
  </si>
  <si>
    <t>7a</t>
  </si>
  <si>
    <t>7b</t>
  </si>
  <si>
    <t>7c</t>
  </si>
  <si>
    <t>Nr. zile de spitalizare stabilit pe baza nivelului optim al
gradului de utilizare a paturilor</t>
  </si>
  <si>
    <t>Unitatea sanitară</t>
  </si>
  <si>
    <t xml:space="preserve">Datele se referă la personalul din spital </t>
  </si>
  <si>
    <t>4=2*3</t>
  </si>
  <si>
    <t>SECŢII/COMPARTIMENTE DE CRONICI CONFORM STRUCTURII APROBATE DE M.S.</t>
  </si>
  <si>
    <t>Media cazurilor externate în ultimii 5 ani în secţiile şi compartimentele de cronici</t>
  </si>
  <si>
    <t xml:space="preserve">** aceste propuneri de tarif vor fi însoţite de note de fundamentare din partea unităţii spitaliceşti </t>
  </si>
  <si>
    <t xml:space="preserve">Total </t>
  </si>
  <si>
    <t>Tariful/caz rezolvat se negociază de unităţile sanitare cu casele de asigurări de sănătate, având în vedere documentele pentru fundamentarea tarifului</t>
  </si>
  <si>
    <t>Amigdalectomie</t>
  </si>
  <si>
    <t>Adenoidectomie</t>
  </si>
  <si>
    <t>x</t>
  </si>
  <si>
    <t>ANEXA 8</t>
  </si>
  <si>
    <t>Se anexează document din care să rezulte îndeplinirea condiţiilor de la pct. 3 şi 4</t>
  </si>
  <si>
    <t>ANEXA 10</t>
  </si>
  <si>
    <t xml:space="preserve">Valoarea procentului de referinţă (P) </t>
  </si>
  <si>
    <t>P = 85%;</t>
  </si>
  <si>
    <t>pentru spitale categoria III: P = (P-5)%;</t>
  </si>
  <si>
    <t>pentru spitalecategoria IV: P = (P-15)%;</t>
  </si>
  <si>
    <t>Indicele mediu de utilizare a paturilor la nivel național, luat în calcul la stabilirea capacității spitalului</t>
  </si>
  <si>
    <t>ANEXA 4</t>
  </si>
  <si>
    <t>Personal TESA</t>
  </si>
  <si>
    <t>Secția/Compartimentul</t>
  </si>
  <si>
    <t>Gradul de operabilitate înregistrat pe secțiile/compartimentele de specialitate chirurgicală</t>
  </si>
  <si>
    <t>3=1/2*100</t>
  </si>
  <si>
    <t xml:space="preserve">Numărul de infecţii nosocomiale raportate la numărul total de externări </t>
  </si>
  <si>
    <t>Indicele mediu de utilizare a paturilor la nivel naţional luat în calcul la stabilirea capacităţii spitalelor</t>
  </si>
  <si>
    <t>A.</t>
  </si>
  <si>
    <t>Implant de cristalin**)</t>
  </si>
  <si>
    <t>Amniocenteză***)</t>
  </si>
  <si>
    <t>Biopsie de vilozităţi coriale***)</t>
  </si>
  <si>
    <t>Monitorizare bolnavi HIV/SIDA*)</t>
  </si>
  <si>
    <t>Evaluarea dinamică a răspunsului viro - imunologic*)</t>
  </si>
  <si>
    <t>Spondilita ankilozantă pentru tratamentul cu imunosupresoare****)</t>
  </si>
  <si>
    <t>Psoriazis cronic sever pentru tratamentul cu imunosupresoare****)</t>
  </si>
  <si>
    <t>Boli rare****)</t>
  </si>
  <si>
    <t>69,4 lei/asigurat</t>
  </si>
  <si>
    <t>Blocaj nervi periferici</t>
  </si>
  <si>
    <t>Bloc de plex simpatic</t>
  </si>
  <si>
    <t>Urgenţă medico-chirurgicală în camerele de gardă</t>
  </si>
  <si>
    <t>Urgenţă medico-chirurgicală în structurile de urgenţă din cadrul spitalelor pentru care finanţarea nu se face din bugetul Ministerului Sănătăţii</t>
  </si>
  <si>
    <t>Endoscopie de canal spinal</t>
  </si>
  <si>
    <t>Flavectomie</t>
  </si>
  <si>
    <t>B</t>
  </si>
  <si>
    <t>Denumire serviciu medical</t>
  </si>
  <si>
    <t>Tarif maximal pe serviciu medical</t>
  </si>
  <si>
    <t>Litotriţie</t>
  </si>
  <si>
    <t>350 lei/şedinţă</t>
  </si>
  <si>
    <t>171 lei/administrare</t>
  </si>
  <si>
    <t>B.</t>
  </si>
  <si>
    <t>A</t>
  </si>
  <si>
    <t>Cod diagnostic</t>
  </si>
  <si>
    <t>Denumire afecțiune (diagnostic)</t>
  </si>
  <si>
    <t>Tarif maximal pe caz rezolvat medical - lei</t>
  </si>
  <si>
    <t>Tariful pe caz rezolvat se negociază între spitale şi casele de asigurări de sănătate şi nu poate fi mai mare decât tarifele maximale decontate de casele de asigurări de sănătate, prevăzute în anexa nr.  22 la ordin.</t>
  </si>
  <si>
    <t>A04.9</t>
  </si>
  <si>
    <t>A08.4</t>
  </si>
  <si>
    <t>A09</t>
  </si>
  <si>
    <t>A49.9</t>
  </si>
  <si>
    <t>D17.1</t>
  </si>
  <si>
    <t>D50.0</t>
  </si>
  <si>
    <t>D50.8</t>
  </si>
  <si>
    <t>D50.9</t>
  </si>
  <si>
    <t>E04.2</t>
  </si>
  <si>
    <t>E06.3</t>
  </si>
  <si>
    <t>E10.65</t>
  </si>
  <si>
    <t>E11.65</t>
  </si>
  <si>
    <t>Diabet mellitus (zaharat) tip 2 cu control slab</t>
  </si>
  <si>
    <t>E11.9</t>
  </si>
  <si>
    <t>E44.0</t>
  </si>
  <si>
    <t>E44.1</t>
  </si>
  <si>
    <t>E66.0</t>
  </si>
  <si>
    <t>E89.0</t>
  </si>
  <si>
    <t>Hipotiroidism postprocedural</t>
  </si>
  <si>
    <t>F41.2</t>
  </si>
  <si>
    <t>F50.9</t>
  </si>
  <si>
    <t>G45.0</t>
  </si>
  <si>
    <t>Sindrom vertebro-bazilar</t>
  </si>
  <si>
    <t>I20.8</t>
  </si>
  <si>
    <t>I25.11</t>
  </si>
  <si>
    <t>I25.9</t>
  </si>
  <si>
    <t>I34.0</t>
  </si>
  <si>
    <t>I35.0</t>
  </si>
  <si>
    <t>I35.1</t>
  </si>
  <si>
    <t>I67.2</t>
  </si>
  <si>
    <t>I67.8</t>
  </si>
  <si>
    <t>Alte boli cerebrovasculare, specificate</t>
  </si>
  <si>
    <t>I83.9</t>
  </si>
  <si>
    <t>J00</t>
  </si>
  <si>
    <t>J02.9</t>
  </si>
  <si>
    <t>J03.9</t>
  </si>
  <si>
    <t>J06.8</t>
  </si>
  <si>
    <t>J06.9</t>
  </si>
  <si>
    <t>J12.9</t>
  </si>
  <si>
    <t>J15.8</t>
  </si>
  <si>
    <t>Alte pneumonii bacteriene</t>
  </si>
  <si>
    <t>J18.1</t>
  </si>
  <si>
    <t>J18.8</t>
  </si>
  <si>
    <t>Alte pneumonii, cu micro-organisme nespecificate</t>
  </si>
  <si>
    <t>J18.9</t>
  </si>
  <si>
    <t>J20.9</t>
  </si>
  <si>
    <t>J44.0</t>
  </si>
  <si>
    <t>J44.1</t>
  </si>
  <si>
    <t>J44.9</t>
  </si>
  <si>
    <t>J45.0</t>
  </si>
  <si>
    <t>J47</t>
  </si>
  <si>
    <t>J84.8</t>
  </si>
  <si>
    <t>J84.9</t>
  </si>
  <si>
    <t>K21.0</t>
  </si>
  <si>
    <t>K21.9</t>
  </si>
  <si>
    <t>K26.3</t>
  </si>
  <si>
    <t>K29.1</t>
  </si>
  <si>
    <t>Alte gastrite acute</t>
  </si>
  <si>
    <t>K29.5</t>
  </si>
  <si>
    <t>K29.9</t>
  </si>
  <si>
    <t>K30</t>
  </si>
  <si>
    <t>Dispepsia</t>
  </si>
  <si>
    <t>K52.9</t>
  </si>
  <si>
    <t>K58.0</t>
  </si>
  <si>
    <t>Sindromul intestinului iritabil cu diaree</t>
  </si>
  <si>
    <t>K58.9</t>
  </si>
  <si>
    <t>K70.1</t>
  </si>
  <si>
    <t>K73.2</t>
  </si>
  <si>
    <t>K75.2</t>
  </si>
  <si>
    <t>K76.0</t>
  </si>
  <si>
    <t>K81.1</t>
  </si>
  <si>
    <t>K81.8</t>
  </si>
  <si>
    <t>Alte colecistite</t>
  </si>
  <si>
    <t>K82.8</t>
  </si>
  <si>
    <t>Alte boli specificate ale vezicii biliare</t>
  </si>
  <si>
    <t>K91.1</t>
  </si>
  <si>
    <t>L40.0</t>
  </si>
  <si>
    <t>Psoriazis vulgaris</t>
  </si>
  <si>
    <t>L50.0</t>
  </si>
  <si>
    <t>L60.0</t>
  </si>
  <si>
    <t>M51.2</t>
  </si>
  <si>
    <t>M54.4</t>
  </si>
  <si>
    <t>M54.5</t>
  </si>
  <si>
    <t>N30.0</t>
  </si>
  <si>
    <t>N39.0</t>
  </si>
  <si>
    <t>N47</t>
  </si>
  <si>
    <t>N73.9</t>
  </si>
  <si>
    <t>N92.0</t>
  </si>
  <si>
    <t>N92.1</t>
  </si>
  <si>
    <t>N92.4</t>
  </si>
  <si>
    <t>N93.8</t>
  </si>
  <si>
    <t>N95.0</t>
  </si>
  <si>
    <t>O02.1</t>
  </si>
  <si>
    <t>Avort fals</t>
  </si>
  <si>
    <t>O03.4</t>
  </si>
  <si>
    <t>O12.0</t>
  </si>
  <si>
    <t>O21.0</t>
  </si>
  <si>
    <t>O23.1</t>
  </si>
  <si>
    <t>O34.2</t>
  </si>
  <si>
    <t>R10.4</t>
  </si>
  <si>
    <t>R59.0</t>
  </si>
  <si>
    <t>S61.0</t>
  </si>
  <si>
    <t>S61.88</t>
  </si>
  <si>
    <t>Z46.6</t>
  </si>
  <si>
    <t>Z50.9</t>
  </si>
  <si>
    <t>Z51.88</t>
  </si>
  <si>
    <t>I25.5</t>
  </si>
  <si>
    <t>I70.21</t>
  </si>
  <si>
    <t>I80.3</t>
  </si>
  <si>
    <t>R60.0</t>
  </si>
  <si>
    <t>Edem localizat</t>
  </si>
  <si>
    <t>I83.0</t>
  </si>
  <si>
    <t>I87.2</t>
  </si>
  <si>
    <t>A69.2</t>
  </si>
  <si>
    <t>626, 03</t>
  </si>
  <si>
    <t xml:space="preserve">Lista afecțiunilor (diagnosticelor) medicale - caz rezolvat medical în spitalizare de zi </t>
  </si>
  <si>
    <t>(*aceasta specificare nu face parte din denumirea diagnosticului, ci semnifica faptul ca respectivul tip de caz poate fi rezolvat in spitalizare de zi cu conditia indeplinirii criteriului din paranteza)</t>
  </si>
  <si>
    <t xml:space="preserve">Lista cazurilor rezolvate cu procedură chirurgicală - în spitalizare de zi </t>
  </si>
  <si>
    <t>Denumire caz rezolvat cu procedură chirurgicală</t>
  </si>
  <si>
    <t>Procedura</t>
  </si>
  <si>
    <t>Denumire procedură chirurgicală</t>
  </si>
  <si>
    <t>Tarif maximal pe caz rezolvat cu procedură chirurgicală - lei</t>
  </si>
  <si>
    <t>Cod PROCEDURĂ</t>
  </si>
  <si>
    <t>D01003</t>
  </si>
  <si>
    <t>D01004</t>
  </si>
  <si>
    <t>E04301</t>
  </si>
  <si>
    <t>E04302</t>
  </si>
  <si>
    <t>Tonsilectomia cu adenoidectomie</t>
  </si>
  <si>
    <t>P07001</t>
  </si>
  <si>
    <t>P07002</t>
  </si>
  <si>
    <t>P07003</t>
  </si>
  <si>
    <t>P07004</t>
  </si>
  <si>
    <t>P07005</t>
  </si>
  <si>
    <t>P07006</t>
  </si>
  <si>
    <t>P07007</t>
  </si>
  <si>
    <t>P07008</t>
  </si>
  <si>
    <t>P07009</t>
  </si>
  <si>
    <t>Bronhomediastinoscopie</t>
  </si>
  <si>
    <t>G02401</t>
  </si>
  <si>
    <t>Bronhoscopia</t>
  </si>
  <si>
    <t>G02403</t>
  </si>
  <si>
    <t>Fibrobronhoscopia</t>
  </si>
  <si>
    <t>E04303</t>
  </si>
  <si>
    <t>G02502</t>
  </si>
  <si>
    <t>C05702</t>
  </si>
  <si>
    <t>F00801</t>
  </si>
  <si>
    <t>F00802</t>
  </si>
  <si>
    <t>F00901</t>
  </si>
  <si>
    <t>F00902</t>
  </si>
  <si>
    <t>F00903</t>
  </si>
  <si>
    <t>F00904</t>
  </si>
  <si>
    <t>M02601</t>
  </si>
  <si>
    <t>M02602</t>
  </si>
  <si>
    <t>M02801</t>
  </si>
  <si>
    <t>M02802</t>
  </si>
  <si>
    <t>M03702</t>
  </si>
  <si>
    <t>Polipectomia la nivelul colului uterin</t>
  </si>
  <si>
    <t>M04402</t>
  </si>
  <si>
    <t>M04403</t>
  </si>
  <si>
    <t>Artroscopia genunchiului</t>
  </si>
  <si>
    <t>O13205</t>
  </si>
  <si>
    <t>O13404</t>
  </si>
  <si>
    <t>O18104</t>
  </si>
  <si>
    <t>O18106</t>
  </si>
  <si>
    <t>O20404</t>
  </si>
  <si>
    <t>Eliberarea tunelului carpal</t>
  </si>
  <si>
    <t>A07402</t>
  </si>
  <si>
    <t>A07403</t>
  </si>
  <si>
    <t>Excizia chistului Baker</t>
  </si>
  <si>
    <t>O13601</t>
  </si>
  <si>
    <t>Rezolvarea contracturii Dupuytren</t>
  </si>
  <si>
    <t>O07302</t>
  </si>
  <si>
    <t>O08001</t>
  </si>
  <si>
    <t>O15303</t>
  </si>
  <si>
    <t>O15304</t>
  </si>
  <si>
    <t>Q00501</t>
  </si>
  <si>
    <t>J10102</t>
  </si>
  <si>
    <t>J10104</t>
  </si>
  <si>
    <t>J10105</t>
  </si>
  <si>
    <t>Hemoroidectomia</t>
  </si>
  <si>
    <t>J08504</t>
  </si>
  <si>
    <t>J12603</t>
  </si>
  <si>
    <t>J12604</t>
  </si>
  <si>
    <t>J06102</t>
  </si>
  <si>
    <t>J06104</t>
  </si>
  <si>
    <t>J00101</t>
  </si>
  <si>
    <t>J01202</t>
  </si>
  <si>
    <t>Esofagoscopia cu biopsie</t>
  </si>
  <si>
    <t>J13901</t>
  </si>
  <si>
    <t>J13903</t>
  </si>
  <si>
    <t>J14201</t>
  </si>
  <si>
    <t>J14202</t>
  </si>
  <si>
    <t>J05501</t>
  </si>
  <si>
    <t>J05502</t>
  </si>
  <si>
    <t>J06101</t>
  </si>
  <si>
    <t>J06103</t>
  </si>
  <si>
    <t>Terapia chirurgicală a fimozei</t>
  </si>
  <si>
    <t>L03702</t>
  </si>
  <si>
    <t>L04101</t>
  </si>
  <si>
    <t>Reducerea parafimozei</t>
  </si>
  <si>
    <t>Chirurgia varicelor</t>
  </si>
  <si>
    <t>H12002</t>
  </si>
  <si>
    <t>H12501</t>
  </si>
  <si>
    <t>H12502</t>
  </si>
  <si>
    <t>H12503</t>
  </si>
  <si>
    <t>H12601</t>
  </si>
  <si>
    <t>H12602</t>
  </si>
  <si>
    <t>P02103</t>
  </si>
  <si>
    <t>O19301</t>
  </si>
  <si>
    <t>P02201</t>
  </si>
  <si>
    <t>O17801</t>
  </si>
  <si>
    <t>P01701</t>
  </si>
  <si>
    <t>P00701</t>
  </si>
  <si>
    <t>E04701</t>
  </si>
  <si>
    <t>P01901</t>
  </si>
  <si>
    <t>P00601</t>
  </si>
  <si>
    <t>Electroterapia leziunilor tegumentare, leziuni multiple/leziune unică</t>
  </si>
  <si>
    <t>P01309</t>
  </si>
  <si>
    <t>P02902</t>
  </si>
  <si>
    <t>K02803</t>
  </si>
  <si>
    <t>P02504</t>
  </si>
  <si>
    <t>O18108</t>
  </si>
  <si>
    <t>H06801</t>
  </si>
  <si>
    <t>Coronarografie</t>
  </si>
  <si>
    <t>9=7*8</t>
  </si>
  <si>
    <t>Tarifele pe zi de spitalizare negociate nu pot fi mai mari decât tarifele maximale prevăzute în anexa nr. 23 C la norme</t>
  </si>
  <si>
    <t>Strabismul adultului</t>
  </si>
  <si>
    <t>H15902</t>
  </si>
  <si>
    <t>H15903</t>
  </si>
  <si>
    <t>Chimioterapie*) cu monitorizare</t>
  </si>
  <si>
    <r>
      <t>280 lei</t>
    </r>
    <r>
      <rPr>
        <sz val="12"/>
        <rFont val="Times New Roman"/>
        <family val="1"/>
      </rPr>
      <t>/şedinţă</t>
    </r>
  </si>
  <si>
    <t>Tratamentul şi profilaxia rabiei cu antitetanic</t>
  </si>
  <si>
    <t>Tratamentul şi profilaxia rabiei fără antitetanic</t>
  </si>
  <si>
    <t>111 lei/administrare</t>
  </si>
  <si>
    <t>Strabism la copii - reeducare ortooptică</t>
  </si>
  <si>
    <t>1.050 lei/asigurat/un serviciu pentru fiecare ochi, maxim 2 servicii pe CNP</t>
  </si>
  <si>
    <t>272.40  lei/asigurat/serviciu</t>
  </si>
  <si>
    <t>900 lei/asigurat/serviciu</t>
  </si>
  <si>
    <t>200 lei/lună/asigurat</t>
  </si>
  <si>
    <t>450 lei/lună/asigurat</t>
  </si>
  <si>
    <t>Monitorizarea bolilor neurologice (epilepsie şi tulburări de somn, boala Parkinson şi alte manifestări extrapiramidale, boli neuromusculare, miastenia gravis şi sindromul miastenic, neuropatii periferice, boli neurodegenerative ale sistemului nervos central, scleroza multiplă, stenoze arteriale carotidiene, vertebrale şi artere subclaviculare, demenţe, paralizii cerebrale)</t>
  </si>
  <si>
    <t>Monitorizarea şi tratamentul talasemiei şi hemofiliei*)</t>
  </si>
  <si>
    <t>Boli endocrine (acromegalie în tratament medicamentos şi tumori neuroendocrine)****)</t>
  </si>
  <si>
    <t>Boala Gaucher****)</t>
  </si>
  <si>
    <t>Poliartrita reumatoidă pentru tratamentul cu imunosupresoare****)</t>
  </si>
  <si>
    <t>Artropatia psoriazică pentru tratamentul cu imunosupresoare****)</t>
  </si>
  <si>
    <t>200  lei/lună/asigurat</t>
  </si>
  <si>
    <t>Artrita juvenilă pentru tratamentul cu imunosupresoare****)</t>
  </si>
  <si>
    <t>Scleroza multiplă****)</t>
  </si>
  <si>
    <t>Monitorizare hemodinamică prin metoda bioimpedanţei toracice *******)</t>
  </si>
  <si>
    <t>Analgezia autocontrolată</t>
  </si>
  <si>
    <t>Analgezie subarahnoidiană</t>
  </si>
  <si>
    <t>108,5 lei/asigurat</t>
  </si>
  <si>
    <t>Analgezie epidurală simplă</t>
  </si>
  <si>
    <t>136,6 lei/asigurat</t>
  </si>
  <si>
    <t>Analgezie epidurală cu cateter</t>
  </si>
  <si>
    <t>209,6 lei/asigurat</t>
  </si>
  <si>
    <t>120,5  lei/asigurat</t>
  </si>
  <si>
    <t>Infiltraţie periradiculară transforaminală*****)</t>
  </si>
  <si>
    <t>400 lei/asigurat</t>
  </si>
  <si>
    <t>Bloc de ram median posterior*****)</t>
  </si>
  <si>
    <t>120,5 lei/asigurat</t>
  </si>
  <si>
    <t>Ablaţie cu radiofrecvenţă de ram median******)</t>
  </si>
  <si>
    <t>209,6 lei/nivel/ asigurat</t>
  </si>
  <si>
    <t>Ablaţie cu radiofrecvenţă a inervaţiei genunchiului sau a articulaţiei coxofemurale******)</t>
  </si>
  <si>
    <t>690 lei/asigurat</t>
  </si>
  <si>
    <t>Ablaţie sacroiliac******)</t>
  </si>
  <si>
    <t>Infiltraţie sacroiliacă*****)</t>
  </si>
  <si>
    <t>Discografie stimulată*****)</t>
  </si>
  <si>
    <t>Proceduri specifice pentru cefalee, algii craniene, sindroame vertiginoase şi crize de pierdere a conştienţei fără diagnostic etiologic cu investigaţii de înaltă performanţă</t>
  </si>
  <si>
    <t>409 lei/asigurat</t>
  </si>
  <si>
    <t>Proceduri specifice pentru cefalee, algii craniene, sindroame vertiginoase şi crize de pierdere a conştienţei fără diagnostic etiologic fără investigaţii de înaltă performanţă</t>
  </si>
  <si>
    <t>204.48 lei/asigurat</t>
  </si>
  <si>
    <t>Discectomie percutană</t>
  </si>
  <si>
    <t>Evaluarea gravidei pentru infecţii cu risc pentru sarcină (pentru rubeolă, toxoplasmoză, infecţia CMV, hepatită B şi C)</t>
  </si>
  <si>
    <t>Monitorizare afecţiuni oncologice cu investigaţii de înaltă performanţă</t>
  </si>
  <si>
    <t>Monitorizare afecţiuni oncologice fără investigaţii de înaltă performanţă</t>
  </si>
  <si>
    <t>204,48 lei/asigurat/lună</t>
  </si>
  <si>
    <t>Monitorizare insuficienţă renală cronică</t>
  </si>
  <si>
    <t>Terapia distoniilor musculare cu dirijare electromiografică (cervicale, craniofaciale, ale membrelor, laringiene etc.) fără toxină botulinică</t>
  </si>
  <si>
    <t>349,50 lei/asigurat</t>
  </si>
  <si>
    <t>Terapia distoniilor musculare fără dirijare electromiografică (cervicale, craniofaciale, ale membrelor, laringiene etc.) fără toxină botulinică</t>
  </si>
  <si>
    <t>133,57  lei/asigurat</t>
  </si>
  <si>
    <t>Terapia distoniilor musculare cu dirijare electromiografică (cervicale, craniofaciale, ale membrelor, laringiene etc.) cu toxină botulinică pentru adulţi şi copii cu greutate peste 25 kg</t>
  </si>
  <si>
    <t>1461,05 lei/ asigurat/an</t>
  </si>
  <si>
    <t>Terapia distoniilor musculare cu dirijare electromiografică (cervicale, craniofaciale, ale membrelor, laringiene etc.) cu toxină botulinică pentru copii cu greutate sub 25 kg</t>
  </si>
  <si>
    <t>905,28 lei/asigurat/semestru</t>
  </si>
  <si>
    <t>Terapia distoniilor musculare fără dirijare electromiografică (cervicale, craniofaciale, ale membrelor, laringiene etc.) cu toxină botulinică pentru adulţi şi copii cu greutate peste 25 kg</t>
  </si>
  <si>
    <t>1245,12 lei/ asigurat/an</t>
  </si>
  <si>
    <t>Terapia distoniilor musculare fără dirijare electromiografică (cervicale, craniofaciale, ale membrelor, laringiene etc.) cu toxină botulinică pentru copii cu greutate sub 25 kg</t>
  </si>
  <si>
    <t>689,35 lei/ asigurat/semestru</t>
  </si>
  <si>
    <t>Monitorizarea bolilor psihiatrice adulţi şi copii (tulburări cognitive minore, demenţe incipiente, tulburări psihotice şi afective în perioade de remisiune, tulburări nevrotice şi de personalitate)</t>
  </si>
  <si>
    <t>Implantarea cateterului venos central long-life destinat: administrării de medicamente, dializei cronice sau administrării de chimioterapice (în cure lungi de 6 - 24 luni) pentru pacienţii oncologici, hematologici, dializaţi. Tariful aferent acestui serviciu include costul cateterului venos central long-life.</t>
  </si>
  <si>
    <t>Implantarea cateterului venos central cu cameră implantabilă destinat administrării de chimioterapice (în cure lungi de 6 - 24 luni) pentru pacienţii oncologici și hematologici. Tariful aferent acestui serviciu include costul cateterului venos central și camerei implantabile.</t>
  </si>
  <si>
    <t>1.200 lei/asigurat</t>
  </si>
  <si>
    <t>Monitorizarea pacemakerelor/defibrilatorului implantabil</t>
  </si>
  <si>
    <t>309 lei/asigurat/anual</t>
  </si>
  <si>
    <t>Monitorizarea pacienţilor cu insuficienţă cardiacă congestivă pentru asiguraţi cu afecţiuni cardiovasculare grave de debut sau devenite cronice</t>
  </si>
  <si>
    <t>327 lei/asigurat/anual</t>
  </si>
  <si>
    <t>Monitorizarea pacienţilor cu tulburări de ritm/ conducere cu afecţiuni cardiovasculare grave de debut sau devenite cronice</t>
  </si>
  <si>
    <t>394 lei/asigurat/anual</t>
  </si>
  <si>
    <t>Incizia şi drenajul abceselor periosoase (loji superficiale ale capului şi gâtului)</t>
  </si>
  <si>
    <t>519,43 lei/asigurat</t>
  </si>
  <si>
    <t>Suprimarea firelor de sutură la pacienţi cu despicături labio-maxilo-palatine după plastia buzei sau a palatului</t>
  </si>
  <si>
    <t>412 lei/asigurat</t>
  </si>
  <si>
    <t>Iridectomia sau capsulotomia cu laser</t>
  </si>
  <si>
    <t>150 lei/asigurat</t>
  </si>
  <si>
    <t>Implantare cateter peritoneal (tariful include şi costul cateterului)</t>
  </si>
  <si>
    <t>690lei/asigurat</t>
  </si>
  <si>
    <t>Monitorizarea sifilisului genital primar şi sifilisului secundar al pielii şi mucoaselor</t>
  </si>
  <si>
    <t>130lei/asigurat/trimestru</t>
  </si>
  <si>
    <t>Monitorizarea și tratamentul colagenenozelor: poliartrita reumatoidă, lupus eritematos sistemic, dermato-polimiozită, sindrom Sjorgen, vasculite sistemice.</t>
  </si>
  <si>
    <t>200 lei / asigurat / lună</t>
  </si>
  <si>
    <t>Diagnostic și monitorizare artrită precoce</t>
  </si>
  <si>
    <t>Monitorizarea bolilor hematologice</t>
  </si>
  <si>
    <t>Întrerupere de sarcină cu recomandare medicală *valabil pentru sarcini de până la 12 săptămâni de amenoree</t>
  </si>
  <si>
    <t>Infecţia intestinală bacteriană, nespecificată</t>
  </si>
  <si>
    <t>Infecţia intestinală virală, nespecificată</t>
  </si>
  <si>
    <t>Diareea şi gastro-enterita probabil infecţioase</t>
  </si>
  <si>
    <t>Infecţia bacteriană, nespecificată</t>
  </si>
  <si>
    <t>Tumora lipomatoasă benignă a pielii şi a ţesutului subcutanat al trunchiului</t>
  </si>
  <si>
    <t>Anemia prin carenţă de fier secundară unei pierderi de sânge (cronică)</t>
  </si>
  <si>
    <t>Alte anemii prin carenţă de fier</t>
  </si>
  <si>
    <t>Anemia prin carenţă de fier, nespecificată</t>
  </si>
  <si>
    <t>Guşa multinodulară netoxică</t>
  </si>
  <si>
    <t>Tiroidita autoimună</t>
  </si>
  <si>
    <t>Diabet mellitus (zaharat) tip 1 cu control slab</t>
  </si>
  <si>
    <t>Diabet mellitus (zaharat) tip 2 fără complicaţii</t>
  </si>
  <si>
    <t>Malnutriţia proteino-energetică moderată</t>
  </si>
  <si>
    <t>Malnutriţia proteino-energetică uşoară</t>
  </si>
  <si>
    <t>Obezitate datorită unui exces caloric</t>
  </si>
  <si>
    <t>Tulburare anxioasă şi depresivă mixtă</t>
  </si>
  <si>
    <t>Tulburare de apetit, nespecificată</t>
  </si>
  <si>
    <t>Alte forme de angină pectorală (* fără coronarografie)</t>
  </si>
  <si>
    <t>Cardiopatia aterosclerotică a arterei coronariene native</t>
  </si>
  <si>
    <t>Cardiopatie ischemică cronică, nespecificată, fără coronarografie</t>
  </si>
  <si>
    <t>Insuficienţa mitrală (valva) (* fără indicaţie de intervenţie chirurgicală)</t>
  </si>
  <si>
    <t>Stenoza (valva) aortică (*fără indicaţie de intervenţie chirurgicală)</t>
  </si>
  <si>
    <t>Insuficienţă (valva) aortică (*fără coronarografie; fără indicaţie de intervenţie chirurgicală)</t>
  </si>
  <si>
    <t>Ateroscleroza cerebrală</t>
  </si>
  <si>
    <t>Vene varicoase ale extremităţilor inferioare fără ulceraţie sau inflamaţie</t>
  </si>
  <si>
    <t>Rino-faringita acută [guturaiul comun] (* pentru copii 0 - 5 ani)</t>
  </si>
  <si>
    <t>Faringita acută, nespecificată (* pentru copii 0 - 5 ani)</t>
  </si>
  <si>
    <t>Amigdalita acută, nespecificată</t>
  </si>
  <si>
    <t>Alte infecţii acute ale căilor respiratorii superioare cu localizări multiple</t>
  </si>
  <si>
    <t>Infecţii acute ale căilor respiratorii superioare, nespecificate</t>
  </si>
  <si>
    <t>Pneumonia virală, nespecificată</t>
  </si>
  <si>
    <t>Pneumonia lobară, nespecificată</t>
  </si>
  <si>
    <t>Pneumonie, nespecificată</t>
  </si>
  <si>
    <t>Bronşita acută, nespecificată</t>
  </si>
  <si>
    <t>Boala pulmonară obstructivă cronică cu infecţie acută a căilor respiratorii inferioare</t>
  </si>
  <si>
    <t>Boala pulmonară obstructivă cronică cu exacerbare acută, nespecificată</t>
  </si>
  <si>
    <t>Boala pulmonară obstructivă cronică, nespecificată</t>
  </si>
  <si>
    <t>Astmul cu predominenţă alergică</t>
  </si>
  <si>
    <t>Bronşiectazia</t>
  </si>
  <si>
    <t>Alte boli pulmonare interstiţiale specificate</t>
  </si>
  <si>
    <t>Boala pulmonară interstiţială, nespecificată</t>
  </si>
  <si>
    <t>Boala refluxului gastro-esofagian cu esofagită</t>
  </si>
  <si>
    <t>Boala refluxului gastro-esofagian fără esofagită</t>
  </si>
  <si>
    <t>Ulcerul duodenal, acut fără hemoragie sau perforaţie, diagnosticat anterior</t>
  </si>
  <si>
    <t>Gastrita cronică, nespecificată</t>
  </si>
  <si>
    <t>Gastro-duodenita, nespecificată</t>
  </si>
  <si>
    <t>Gastroenterita şi colita neinfecţioase, nespecificate</t>
  </si>
  <si>
    <t>Sindromul intestinului iritabil fără diaree</t>
  </si>
  <si>
    <t>Hepatita alcoolică</t>
  </si>
  <si>
    <t>Hepatita activă cronică, neclasificată altundeva</t>
  </si>
  <si>
    <t>Hepatita reactivă nespecifică</t>
  </si>
  <si>
    <t>Degenerescenţa grăsoasă a ficatului, neclasificată altundeva</t>
  </si>
  <si>
    <t>Colecistita cronică</t>
  </si>
  <si>
    <t>Sindroame după chirurgia gastrică</t>
  </si>
  <si>
    <t>Urticaria alergică (fără Edem Quinke)</t>
  </si>
  <si>
    <t>Unghia încarnată</t>
  </si>
  <si>
    <t>M16.9</t>
  </si>
  <si>
    <t>Coxartroza, nespecificata</t>
  </si>
  <si>
    <t>M17.9</t>
  </si>
  <si>
    <t>Gonartroza, nespecificata</t>
  </si>
  <si>
    <t>Altă deplasare a unui alt disc intervertebral specificat, fără indicaţie operatorie</t>
  </si>
  <si>
    <r>
      <t>Lumbago cu sciatică</t>
    </r>
    <r>
      <rPr>
        <b/>
        <strike/>
        <sz val="12"/>
        <color indexed="40"/>
        <rFont val="Times New Roman"/>
        <family val="1"/>
      </rPr>
      <t xml:space="preserve">- </t>
    </r>
  </si>
  <si>
    <r>
      <t>Dorsalgie joasă</t>
    </r>
    <r>
      <rPr>
        <b/>
        <strike/>
        <sz val="12"/>
        <color indexed="40"/>
        <rFont val="Times New Roman"/>
        <family val="1"/>
      </rPr>
      <t>-</t>
    </r>
  </si>
  <si>
    <t>Cistita acută</t>
  </si>
  <si>
    <t>Infecţia tractului urinar, cu localizare nespecificată</t>
  </si>
  <si>
    <t>Hipertrofia prepuţului, fimoza, parafimoza</t>
  </si>
  <si>
    <t>Boala inflamatorie pelviană feminină, nespecificată</t>
  </si>
  <si>
    <t>Menstruaţie excesivă şi frecventă cu ciclu menstrual regulat</t>
  </si>
  <si>
    <t>Menstruaţie excesivă şi frecventă cu ciclu menstrual neregulat</t>
  </si>
  <si>
    <t>Sângerări excesive în perioada de premenopauză</t>
  </si>
  <si>
    <t>Alte sângerări anormale specificate ale uterului şi vaginului</t>
  </si>
  <si>
    <t>Sângerări postmenopauză</t>
  </si>
  <si>
    <t>Avort spontan incomplet, fără complicaţii</t>
  </si>
  <si>
    <t>Edem gestaţional</t>
  </si>
  <si>
    <t>Hiperemeza gravidică uşoară</t>
  </si>
  <si>
    <t>Infecţiile vezicii urinare în sarcină</t>
  </si>
  <si>
    <t>Îngrijiri acordate mamei pentru cicatrice uterină datorită unei intervenţii chirurgicale anterioare</t>
  </si>
  <si>
    <t>Altă durere abdominală şi nespecificată</t>
  </si>
  <si>
    <t>Ganglioni limfatici măriţi localizaţi</t>
  </si>
  <si>
    <t>Plagă deschisă a degetului (degetelor) fără vătămarea unghiei</t>
  </si>
  <si>
    <t>Plagă deschisă a altor părţi ale pumnului şi mâinii</t>
  </si>
  <si>
    <t>Amplasarea şi ajustarea unei proteze urinare</t>
  </si>
  <si>
    <t>Îngrijiri implicând o procedură de reabilitare, nespecificată</t>
  </si>
  <si>
    <t>Alte îngrijiri medicale specificate</t>
  </si>
  <si>
    <t>Cardiomiopatie ischemică</t>
  </si>
  <si>
    <t>Ateroscleroza arterelor extremităţilor cu claudicaţie intermitentă</t>
  </si>
  <si>
    <t>Flebita şi tromboflebita extremităţilor inferioare, nespecificată</t>
  </si>
  <si>
    <t>Vene varicoase cu ulceraţie ale extremităţilor inferioare</t>
  </si>
  <si>
    <t>Insuficienţa venoasă (cronică) (periferică)</t>
  </si>
  <si>
    <t>Boala Lyme (*diagnostic şi tratament)</t>
  </si>
  <si>
    <t>Notă: La nivelul unui spital nu pot exista mai multe tarife negociate contractate pentru acelaşi tip de caz.</t>
  </si>
  <si>
    <t>Miringotomia cu inserţia de tub</t>
  </si>
  <si>
    <t>Miringotomia cu inserţie de tub, unilateral</t>
  </si>
  <si>
    <t>Miringotomia cu inserţie de tub, bilateral</t>
  </si>
  <si>
    <t>Tonsilectomia fără adenoidectomie</t>
  </si>
  <si>
    <t>Rinoplastie posttraumatică (reducerea şi imobilizarea fracturilor piramidei nazale după un traumatism recent)</t>
  </si>
  <si>
    <t>Rinoplastie implicând corecţia cartilajului</t>
  </si>
  <si>
    <t>Rinoplastia implicând corectarea conturului osos</t>
  </si>
  <si>
    <t>Rinoplastie totală</t>
  </si>
  <si>
    <t>Rinoplastie folosind grefa cartilaginoasă septală sau nazală</t>
  </si>
  <si>
    <t>Rinoplastie folosind grefă de os nazal</t>
  </si>
  <si>
    <t>Rinoplastie cu grefă de os nazal şi cartilaj septal/ nazal</t>
  </si>
  <si>
    <t>Rinoplastie folosind grefa de cartilaj de la zona donatoare de la distanţă</t>
  </si>
  <si>
    <t>Rinoplastia folosind grefa osoasă din zona donatoare de la distanţă</t>
  </si>
  <si>
    <t>Rinoplastia folosind os şi cartilaj ca grefă de la zona donatoare de la distanţă</t>
  </si>
  <si>
    <t>Biopsia pleurei</t>
  </si>
  <si>
    <t>G03103</t>
  </si>
  <si>
    <t>Biopsie ganglioni laterocervicali şi supraclaviculari</t>
  </si>
  <si>
    <t>I00601</t>
  </si>
  <si>
    <t>Biopsie de ganglion limfatic</t>
  </si>
  <si>
    <t>Puncţie biopsie transparietală cu ac pentru formaţiuni tumorale pulmonare</t>
  </si>
  <si>
    <t>G03102</t>
  </si>
  <si>
    <t>Biopsia percutanata (cu ac) a plamanului</t>
  </si>
  <si>
    <t>Implantare cateter pleural</t>
  </si>
  <si>
    <t>Adenoidectomia fără tonsilectomie</t>
  </si>
  <si>
    <t>Extracţia de corpi străini prin bronhoscopie</t>
  </si>
  <si>
    <t>Bronhoscopia cu extracţia unui corp străin</t>
  </si>
  <si>
    <t>Proceduri pentru strabism implicând 1 sau 2 muşchi, un ochi</t>
  </si>
  <si>
    <t xml:space="preserve"> Pterigion cu plastie  </t>
  </si>
  <si>
    <t>C01302</t>
  </si>
  <si>
    <t>Excizia pterigionului</t>
  </si>
  <si>
    <t>Refacerea staticii palpebrare (entropion, ectropion, lagoftalmie) ptoză palpebrala</t>
  </si>
  <si>
    <t>C08003</t>
  </si>
  <si>
    <t>C08004</t>
  </si>
  <si>
    <t>C08005</t>
  </si>
  <si>
    <t>corectia ectropion-ului sau entropion-ului prin tehnici de sutura</t>
  </si>
  <si>
    <t>C08006</t>
  </si>
  <si>
    <t>corectia ectropion-ului sau entropion-ului cu rezectie larga</t>
  </si>
  <si>
    <t>Extracţia dentară chirurgicală</t>
  </si>
  <si>
    <t>Extracţie dentară sau a unor părţi de dinte</t>
  </si>
  <si>
    <t>Extracţie dentară cu separare</t>
  </si>
  <si>
    <t>Îndepărtare chirurgicală a unui dinte erupt</t>
  </si>
  <si>
    <t>Îndepărtare chirurgicală a 2 sau mai mulţi dinţi erupţi</t>
  </si>
  <si>
    <t>Îndepărtarea chirurgicală a unui dinte inclus sau parţial erupt, fără îndepărtare de os sau separare</t>
  </si>
  <si>
    <t>Îndepărtarea chirurgicală a unui dinte inclus sau parţial erupt, cu îndepărtare de os sau separare</t>
  </si>
  <si>
    <t>Excizie polip cervical, dilataţia şi chiuretajul uterului</t>
  </si>
  <si>
    <t>Dilatarea şi chiuretajul uterin [D&amp;C]</t>
  </si>
  <si>
    <t>Chiuretajul uterin fără dilatare</t>
  </si>
  <si>
    <t>Dilatarea şi curetajul [D&amp;C] după avort sau pentru întrerupere de sarcină</t>
  </si>
  <si>
    <t>Curetajul aspirativ al cavităţii uterine</t>
  </si>
  <si>
    <t>Reparaţia cisto şi rectocelului</t>
  </si>
  <si>
    <t>Corecţia chirurgicală a rectocelului</t>
  </si>
  <si>
    <t>Corecţia chirurgicală a cistocelului şi rectocelului</t>
  </si>
  <si>
    <t>Operaţia artroscopică a meniscului</t>
  </si>
  <si>
    <t>Meniscectomie artroscopică a genunchiului</t>
  </si>
  <si>
    <t>Îndepărtarea materialului de osteosinteză</t>
  </si>
  <si>
    <t>Îndepărtarea de brosă, şurub sau fir metalic, neclasificată în altă parte</t>
  </si>
  <si>
    <t>Îndepărtarea de placă, tijă sau cui, neclasificată în altă parte</t>
  </si>
  <si>
    <t>Reparaţia diformităţii piciorului</t>
  </si>
  <si>
    <t>Corecţia diformităţii osoase</t>
  </si>
  <si>
    <t>Decompresia endoscopică a tunelului carpian</t>
  </si>
  <si>
    <t>Decompresia tunelului carpian</t>
  </si>
  <si>
    <t>Fasciotomia subcutanată pentru maladia Dupuytren</t>
  </si>
  <si>
    <t>Fasciectomia palmară pentru contractura Dupuytren</t>
  </si>
  <si>
    <t>Repararea ligamentului încrucişat</t>
  </si>
  <si>
    <t>Reconstrucţia artroscopică a ligamentului încrucişat al genunchiului cu repararea meniscului</t>
  </si>
  <si>
    <t>Reconstrucţia ligamentului încrucişat al genunchiului cu repararea meniscului</t>
  </si>
  <si>
    <t>Excizia locală a leziunilor sânului</t>
  </si>
  <si>
    <t>Excizia leziunilor sânului</t>
  </si>
  <si>
    <t>Colecistectomia laparoscopică</t>
  </si>
  <si>
    <t>Colecistectomia laparoscopică cu extragerea calculului de pe canalul biliar comun prin ductul cistic</t>
  </si>
  <si>
    <t>Colecistectomia laparoscopică cu extragerea calculului de pe canalul biliar comun prin coledocotomia laparoscopică</t>
  </si>
  <si>
    <t>Cura chirurgicală a herniei inghinale</t>
  </si>
  <si>
    <t>Cura chirurgicală a herniei inghinale unilaterale</t>
  </si>
  <si>
    <t>Cura chirurgicală a herniei inghinale bilaterale</t>
  </si>
  <si>
    <t>Endoscopie digestivă inferioară cu polipectomie şi biopsie</t>
  </si>
  <si>
    <t>Colonoscopia flexibilă până la flexura hepatică, cu polipectomie</t>
  </si>
  <si>
    <t>Colonoscopia flexibilă până la cec, cu polipectomie</t>
  </si>
  <si>
    <t>Endoscopie digestivă superioară</t>
  </si>
  <si>
    <t>Esofagoscopia flexibilă</t>
  </si>
  <si>
    <t>Endoscopie digestivă superioară cu biopsie</t>
  </si>
  <si>
    <t>Panendoscopia până la duoden</t>
  </si>
  <si>
    <t>Panendoscopia până la ileum</t>
  </si>
  <si>
    <t>Panendoscopia până la duoden cu biopsie</t>
  </si>
  <si>
    <t>Endoscopia ileală cu biopsie</t>
  </si>
  <si>
    <t>Endoscopie digestivă inferioară</t>
  </si>
  <si>
    <t>Colonoscopia flexibilă până la flexura hepatica</t>
  </si>
  <si>
    <t>Colonoscopia flexibilă până la cec</t>
  </si>
  <si>
    <t>Endoscopie digestivă inferioară cu biopsie</t>
  </si>
  <si>
    <t>Colonoscopia flexibilă până la flexura hepatică, cu biopsie</t>
  </si>
  <si>
    <t>Colonoscopia flexibilă până la cec, cu biopsie</t>
  </si>
  <si>
    <t>Circumcizia la bărbat</t>
  </si>
  <si>
    <t>Injectări multiple cu substanţe sclerozante la nivelul venelor varicoase</t>
  </si>
  <si>
    <t>Întreruperea joncţiunii safenofemurală varicoasă</t>
  </si>
  <si>
    <t>Întreruperea joncţiunii safeno-poplitee varicoasă</t>
  </si>
  <si>
    <t>Întreruperea joncţiunilor safeno-femurală şi safeno-poplitee varicoase</t>
  </si>
  <si>
    <t>Întreruperea a mai multor vene tributare unei vene varicoase</t>
  </si>
  <si>
    <t>Întreruperea subfascială a uneia sau mai multor vene perforante varicoase</t>
  </si>
  <si>
    <t>Debridarea nonexcizională a tegumentului şi ţesutului subcutanat</t>
  </si>
  <si>
    <t>Debridarea nonexcizională a arsurii</t>
  </si>
  <si>
    <t>Debridarea excizională a părţilor moi</t>
  </si>
  <si>
    <t>Debridarea excizională a tegumentului şi ţesutului subcutanat</t>
  </si>
  <si>
    <t>Dilatarea şi curetajul după avort sau pentru întrerupere de sarcină</t>
  </si>
  <si>
    <t>Aplicarea dispozitivului de fixare externă neclasificată altundeva</t>
  </si>
  <si>
    <t>Biopsia tegumentului şi ţesutului subcutanat</t>
  </si>
  <si>
    <t>Incizia şi drenajul tegumentelor şi ale ţesutului subcutanat</t>
  </si>
  <si>
    <t>Incizia şi drenajul hematomului tegumentar şi al ţesutului subcutanat</t>
  </si>
  <si>
    <t xml:space="preserve">Incizia şi drenajul  tegumentelor şi ale ţesutului subcutanat </t>
  </si>
  <si>
    <t>P00702</t>
  </si>
  <si>
    <t>P00703</t>
  </si>
  <si>
    <t>Examinare fibroscopică a faringelui</t>
  </si>
  <si>
    <t>Excizia leziunilor tegumentare şi ţesutului subcutanat</t>
  </si>
  <si>
    <t>Excizia leziunilor tegumentare şi ţesutului subcutanat în alte zone</t>
  </si>
  <si>
    <t>Chiuretaj cu biopsia de col uterin şi/sau endometru</t>
  </si>
  <si>
    <t>Îndepărtarea corpilor străini din tegument şi ţesutul subcutanat cu incizie</t>
  </si>
  <si>
    <t>Electroterapia leziunilor tegumentare, leziune unică</t>
  </si>
  <si>
    <t>Repararea plăgilor tegumentare şi ale ţesutului subcutanat, implicând ţesuturile mai profunde</t>
  </si>
  <si>
    <t>Repararea plăgilor tegumentare şi ale ţesutului subcutanat în alte zone implicând şi ţesuturile profunde</t>
  </si>
  <si>
    <t>Extragerea endoscopică a stentului ureteral</t>
  </si>
  <si>
    <t>Rezecţia parţială a unghiei încarnate</t>
  </si>
  <si>
    <t>Îndepărtarea dispozitivului de fixare externă</t>
  </si>
  <si>
    <t>Realizarea fistulei arteriovenoase la persoanele dializate</t>
  </si>
  <si>
    <t>Efectuarea unei fistule arteriovenoase native (cu venă) la nivelul membrului inferior</t>
  </si>
  <si>
    <t>Efectuarea unei fistule arteriovenoase native (cu venă) la nivelul membrului superior</t>
  </si>
  <si>
    <t>Biopsia leziunii peniene</t>
  </si>
  <si>
    <t>L03701</t>
  </si>
  <si>
    <t>Biopsia peniana</t>
  </si>
  <si>
    <t>Terapia chirurgicala a varicocelului</t>
  </si>
  <si>
    <t>L02801</t>
  </si>
  <si>
    <t>Cura varicocelului</t>
  </si>
  <si>
    <t>Orhidectomia unilaterala (excizia testicolului)</t>
  </si>
  <si>
    <t>L02501</t>
  </si>
  <si>
    <t>Orhidectomia unilaterala</t>
  </si>
  <si>
    <t>Orhidectomia bilaterala (excizia testicolelor)</t>
  </si>
  <si>
    <t>L02502</t>
  </si>
  <si>
    <t>Orhidectomia bilaterala</t>
  </si>
  <si>
    <t>Excizia spermatocelului, unilateral</t>
  </si>
  <si>
    <t>L02303</t>
  </si>
  <si>
    <t>Excizia spermatocelului, bilateral</t>
  </si>
  <si>
    <t>L02304</t>
  </si>
  <si>
    <t>Terapia chirurgicala a hidrocelului</t>
  </si>
  <si>
    <t>L02301</t>
  </si>
  <si>
    <t>Excizia hidrocelului</t>
  </si>
  <si>
    <t>Biopsia transrectala (cu ac de biopsie) a prostatei</t>
  </si>
  <si>
    <t>L00404</t>
  </si>
  <si>
    <t>Rezectia endoscopica a leziunii  prostatice</t>
  </si>
  <si>
    <t>L00302</t>
  </si>
  <si>
    <t>Rezectia endoscopică transuretrala a prostatei</t>
  </si>
  <si>
    <t>L00601</t>
  </si>
  <si>
    <t>Rezectia transuretrala a prostatei</t>
  </si>
  <si>
    <t>Uretrotomia optica interna pentru stricturi uretrale</t>
  </si>
  <si>
    <t>K07505</t>
  </si>
  <si>
    <t>Uretrotomia optica</t>
  </si>
  <si>
    <t>Distrugerea endoscopica a verucilor uretrale</t>
  </si>
  <si>
    <t>K07602</t>
  </si>
  <si>
    <t>Hidrodilatarea vezicii urinare sub control endoscopic</t>
  </si>
  <si>
    <t>K06801</t>
  </si>
  <si>
    <t>Rezectia endoscopica vezicala</t>
  </si>
  <si>
    <t>K06001</t>
  </si>
  <si>
    <t>Rezectia endoscopica de leziune sau tesut vezical</t>
  </si>
  <si>
    <t>Extragerea endoscopica a litiazei vezicale</t>
  </si>
  <si>
    <t>K05604</t>
  </si>
  <si>
    <t>Litolapaxia vezicii urinare</t>
  </si>
  <si>
    <t>Cistostomia percutanata cu insertia percutanata a cateterului suprapubic</t>
  </si>
  <si>
    <t>Cistoscopia</t>
  </si>
  <si>
    <t>K04901</t>
  </si>
  <si>
    <t>Rezectia endoscopica a ureterocelului</t>
  </si>
  <si>
    <t>K03801</t>
  </si>
  <si>
    <t>Excizia tumorii corneo-conjunctivale</t>
  </si>
  <si>
    <t>C01201</t>
  </si>
  <si>
    <t>Excizia tumorii limbus-ului</t>
  </si>
  <si>
    <t>C01202</t>
  </si>
  <si>
    <t>C02201</t>
  </si>
  <si>
    <t>Excizia pingueculei</t>
  </si>
  <si>
    <t>Repozitionarea cristalinului subluxat</t>
  </si>
  <si>
    <t>C04401</t>
  </si>
  <si>
    <t>Dacriocistorinostomia</t>
  </si>
  <si>
    <t>C08802</t>
  </si>
  <si>
    <t>C09001</t>
  </si>
  <si>
    <t>Septoplastia</t>
  </si>
  <si>
    <t>E01003</t>
  </si>
  <si>
    <t>Septoplastia cu rezectia submucoasa a septului nazal</t>
  </si>
  <si>
    <t>Chirurgia functionala endoscopica naso sinusala</t>
  </si>
  <si>
    <t>E01601</t>
  </si>
  <si>
    <t>Extragere intranazala de polip din antrum-ul maxilar</t>
  </si>
  <si>
    <t>E01602</t>
  </si>
  <si>
    <t>Extragerea intranazala de polip din sinusul frontal</t>
  </si>
  <si>
    <t>E01603</t>
  </si>
  <si>
    <t>Extragere intranazala de polip din sinusul etmoidal</t>
  </si>
  <si>
    <t>E01604</t>
  </si>
  <si>
    <t>Extragere intranazala de polip din sinusul sfenoidal</t>
  </si>
  <si>
    <t>E00801</t>
  </si>
  <si>
    <t>Extragerea de polip nazal</t>
  </si>
  <si>
    <t>E01805</t>
  </si>
  <si>
    <t>Antrostomia maxilara intranazala, unilateral</t>
  </si>
  <si>
    <t>Parotidectomia</t>
  </si>
  <si>
    <t>E02805</t>
  </si>
  <si>
    <t>Excizia partiala a glandei parotide</t>
  </si>
  <si>
    <t>Chirurgia ronhopatiei cronice</t>
  </si>
  <si>
    <t>E03601</t>
  </si>
  <si>
    <t>Uvulopalatofaringoplastia</t>
  </si>
  <si>
    <t>Timpanoplastia tip I</t>
  </si>
  <si>
    <t>D01401</t>
  </si>
  <si>
    <t>Miringoplastia, abord transcanalar</t>
  </si>
  <si>
    <t>D01402</t>
  </si>
  <si>
    <t>Miringoplastia, abord postauricular sau endauricular</t>
  </si>
  <si>
    <t>Cura chrirugicala a tumorilor benigne ale laringelui</t>
  </si>
  <si>
    <t>G00402</t>
  </si>
  <si>
    <t>Microlaringoscopia cu extirparea  laser a leziunii</t>
  </si>
  <si>
    <t>Terapia chirurgicala a apendicitei cronice</t>
  </si>
  <si>
    <t>J07002</t>
  </si>
  <si>
    <t>Apendicectomia laparoscopica</t>
  </si>
  <si>
    <t>Terapia chirurgicala a fisurii perianale</t>
  </si>
  <si>
    <t>J08101</t>
  </si>
  <si>
    <t>Excizia fistulei anale implicand jumatatea inferioara a sfincterului anal</t>
  </si>
  <si>
    <t>J08102</t>
  </si>
  <si>
    <t>Excizia fistulei anale implicand jumatatea superioara a sfincterului anal</t>
  </si>
  <si>
    <t>Terapia chirurgicala a tumorilor de perete abdominal sau ombilic</t>
  </si>
  <si>
    <t>J12401</t>
  </si>
  <si>
    <t>Biopsia peretelui abdominal sau a ombilicului</t>
  </si>
  <si>
    <t>Terapia chirurgicala a granulomului  ombilical</t>
  </si>
  <si>
    <t>J12507</t>
  </si>
  <si>
    <t>Excizia granulomului ombilical</t>
  </si>
  <si>
    <t>Hernia ombilicala</t>
  </si>
  <si>
    <t>J12801</t>
  </si>
  <si>
    <t>Cura chirurgicala a herniei ombilicale</t>
  </si>
  <si>
    <t>Hernia epigastrica</t>
  </si>
  <si>
    <t>J12802</t>
  </si>
  <si>
    <t>Cura chirurgicala a herniei epigastrice</t>
  </si>
  <si>
    <t>Eventratie postoperatorie</t>
  </si>
  <si>
    <t>J12903</t>
  </si>
  <si>
    <t>Cura chirurgicala a eventratiei postoperatorii cu prosteza</t>
  </si>
  <si>
    <t>Corecţia ectropionului sau entropionului prin strangerea sau scurtarea retractorilor inferiori</t>
  </si>
  <si>
    <t>corectia ectropionului sau entropionului prin alte corectii ale retractorilor inferiori</t>
  </si>
  <si>
    <t>Incizia şi drenajul abceselor tegumentelor şi ale ţesutului subcutanat</t>
  </si>
  <si>
    <t>Alte incizii și drenaje ale tegumentelor și țesutului subcutanat</t>
  </si>
  <si>
    <t>Excizia tumorii limbus-ului cu keratectomie</t>
  </si>
  <si>
    <t>Repozitionarea cristalinului artificial</t>
  </si>
  <si>
    <t>Procedee inchise de restabilire a permeabilitatii sistemului canalicular lacrimal, un ochi</t>
  </si>
  <si>
    <t>Consum de materiale sanitare cu cel puţin 50% peste media consumului de materiale sanitare la nivelul spitalului (media consumului la nivelul spitalului = consumul total de materiale sanitare la nivel de spital/nr. total al structurilor funcţionale ale spitalului, conform structurii aprobate, care contribuie la rezolvarea cazurilor de spitalizare)</t>
  </si>
  <si>
    <t>200 lei/asigurat/lună</t>
  </si>
  <si>
    <t>340lei/asigurat/sarcină</t>
  </si>
  <si>
    <t>690 lei/2 discuri/ asigurat/serviciu</t>
  </si>
  <si>
    <t>690 lei/asigurat/serviciu</t>
  </si>
  <si>
    <t>690lei/2 discuri/ asigurat</t>
  </si>
  <si>
    <t>960 lei/asigurat</t>
  </si>
  <si>
    <t xml:space="preserve">180 lei/asigurat/semestru </t>
  </si>
  <si>
    <t>anexa 2</t>
  </si>
  <si>
    <t>anexa 3</t>
  </si>
  <si>
    <t xml:space="preserve">SECŢIA/      COMPARTIMENT </t>
  </si>
  <si>
    <t xml:space="preserve">SECŢIA/           COMPARTIMENT </t>
  </si>
  <si>
    <t xml:space="preserve">Criterii pentru acordarea procentului de 1%  pentru complexitate suplimentară a cazurilor în ceea ce priveşte comorbiditatea şi numărul de zile de îngrijiri acordate în cadrul secţiilor/compartimentelor de terapie intensivă cf. art. 6 alin(2), lit. b) din anexa 23 la norme </t>
  </si>
  <si>
    <t>Diagnosticarea apneei de somn</t>
  </si>
  <si>
    <t>238 lei/asigurat</t>
  </si>
  <si>
    <t>E10.71</t>
  </si>
  <si>
    <t>Diabet mellitus  tip 1 cu complicatii microvasculare multiple</t>
  </si>
  <si>
    <t>E11.71</t>
  </si>
  <si>
    <t>Diabet mellitus  tip 2 cu complicatii microvasculare multiple</t>
  </si>
  <si>
    <t>E13.65</t>
  </si>
  <si>
    <t>Alte forme specificate de diabet mellitus cu control slab</t>
  </si>
  <si>
    <t>E78.2</t>
  </si>
  <si>
    <t>Hiperlipidemie mixta</t>
  </si>
  <si>
    <t>Chiuretaj cu biopsia de  endometru</t>
  </si>
  <si>
    <t>M02501</t>
  </si>
  <si>
    <t>Biopsia de endometru</t>
  </si>
  <si>
    <t>M03701</t>
  </si>
  <si>
    <t>Biopsia de co uterin</t>
  </si>
  <si>
    <t>ANEXA 11</t>
  </si>
  <si>
    <t>50 lei/şedinţă</t>
  </si>
  <si>
    <t>409 lei/asigurat/lună</t>
  </si>
  <si>
    <t>SPT_M001</t>
  </si>
  <si>
    <t>SPT_M002</t>
  </si>
  <si>
    <t>SPT_M003</t>
  </si>
  <si>
    <t>SPT_M004</t>
  </si>
  <si>
    <t>SPT_M007</t>
  </si>
  <si>
    <t>SPT_M008</t>
  </si>
  <si>
    <t>SPT_M009</t>
  </si>
  <si>
    <t>SPT_M010</t>
  </si>
  <si>
    <t>SPT_M011</t>
  </si>
  <si>
    <t>SPT_M012</t>
  </si>
  <si>
    <t>SPT_M013</t>
  </si>
  <si>
    <t>SPT_M014</t>
  </si>
  <si>
    <t>SPT_M015</t>
  </si>
  <si>
    <t>SPT_M016</t>
  </si>
  <si>
    <t>SPT_M017</t>
  </si>
  <si>
    <t>SPT_M018</t>
  </si>
  <si>
    <t>SPT_M019</t>
  </si>
  <si>
    <t>SPT_M020</t>
  </si>
  <si>
    <t>SPT_M021</t>
  </si>
  <si>
    <t>SPT_M022</t>
  </si>
  <si>
    <t>SPT_M024</t>
  </si>
  <si>
    <t>SPT_M025</t>
  </si>
  <si>
    <t>SPT_M026</t>
  </si>
  <si>
    <t>SPT_M027</t>
  </si>
  <si>
    <t>SPT_M028</t>
  </si>
  <si>
    <t>SPT_M029</t>
  </si>
  <si>
    <t>SPT_M030</t>
  </si>
  <si>
    <t>SPT_M031</t>
  </si>
  <si>
    <t>SPT_M032</t>
  </si>
  <si>
    <t>SPT_M033</t>
  </si>
  <si>
    <t>SPT_M034</t>
  </si>
  <si>
    <t>SPT_M035</t>
  </si>
  <si>
    <t>SPT_M036</t>
  </si>
  <si>
    <t>SPT_M037</t>
  </si>
  <si>
    <t>SPT_M038</t>
  </si>
  <si>
    <t>SPT_M039</t>
  </si>
  <si>
    <t>SPT_M040</t>
  </si>
  <si>
    <t>SPT_M041</t>
  </si>
  <si>
    <t>SPT_M042</t>
  </si>
  <si>
    <t>SPT_M043</t>
  </si>
  <si>
    <t>SPT_M044</t>
  </si>
  <si>
    <t>SPT_M045</t>
  </si>
  <si>
    <t>SPT_M046</t>
  </si>
  <si>
    <t>SPT_M047</t>
  </si>
  <si>
    <t>SPT_M048</t>
  </si>
  <si>
    <t>SPT_M049</t>
  </si>
  <si>
    <t>SPT_M050</t>
  </si>
  <si>
    <t>SPT_M051</t>
  </si>
  <si>
    <t>SPT_M052</t>
  </si>
  <si>
    <t>SPT_M053</t>
  </si>
  <si>
    <t>SPT_M054</t>
  </si>
  <si>
    <t>SPT_M055</t>
  </si>
  <si>
    <t>SPT_M056</t>
  </si>
  <si>
    <t>SPT_M057</t>
  </si>
  <si>
    <t>SPT_M058</t>
  </si>
  <si>
    <t>SPT_M059</t>
  </si>
  <si>
    <t>SPT_M060</t>
  </si>
  <si>
    <t>SPT_M061</t>
  </si>
  <si>
    <t>SPT_M062</t>
  </si>
  <si>
    <t>SPT_M063</t>
  </si>
  <si>
    <t>SPT_M064</t>
  </si>
  <si>
    <t>SPT_M065</t>
  </si>
  <si>
    <t>SPT_M066</t>
  </si>
  <si>
    <t>SPT_M067</t>
  </si>
  <si>
    <t>SPT_M068</t>
  </si>
  <si>
    <t>SPT_M069</t>
  </si>
  <si>
    <t>SPT_M070</t>
  </si>
  <si>
    <t>SPT_M071</t>
  </si>
  <si>
    <t>SPT_M072</t>
  </si>
  <si>
    <t>SPT_M073</t>
  </si>
  <si>
    <t>SPT_M074</t>
  </si>
  <si>
    <t>SPT_M075</t>
  </si>
  <si>
    <t>SPT_M076</t>
  </si>
  <si>
    <t>SPT_M077</t>
  </si>
  <si>
    <t>SPT_M078</t>
  </si>
  <si>
    <t>SPT_M079</t>
  </si>
  <si>
    <t>SPT_M080</t>
  </si>
  <si>
    <t>SPT_M081</t>
  </si>
  <si>
    <t>SPT_M082</t>
  </si>
  <si>
    <t>SPT_M083</t>
  </si>
  <si>
    <t>SPT_M084</t>
  </si>
  <si>
    <t>SPT_M085</t>
  </si>
  <si>
    <t>SPT_M086</t>
  </si>
  <si>
    <t>SPT_M087</t>
  </si>
  <si>
    <t>SPT_M088</t>
  </si>
  <si>
    <t>SPT_M089</t>
  </si>
  <si>
    <t>SPT_M090</t>
  </si>
  <si>
    <t>SPT_M091</t>
  </si>
  <si>
    <t>SPT_M092</t>
  </si>
  <si>
    <t>SPT_M093</t>
  </si>
  <si>
    <t>SPT_M094</t>
  </si>
  <si>
    <t>SPT_M095</t>
  </si>
  <si>
    <t>SPT_M096</t>
  </si>
  <si>
    <t>SPT_M097</t>
  </si>
  <si>
    <t>SPT_M098</t>
  </si>
  <si>
    <t>SPT_M099</t>
  </si>
  <si>
    <t>SPT_M100</t>
  </si>
  <si>
    <t>SPT_M101</t>
  </si>
  <si>
    <t>SPT_M102</t>
  </si>
  <si>
    <t>SPT_M103</t>
  </si>
  <si>
    <t>SPT_M104</t>
  </si>
  <si>
    <t>SPT_M105</t>
  </si>
  <si>
    <t>SPT_M106</t>
  </si>
  <si>
    <t>SPT_M107</t>
  </si>
  <si>
    <t>SPT_M108</t>
  </si>
  <si>
    <t>SPT_M109</t>
  </si>
  <si>
    <t>G04103</t>
  </si>
  <si>
    <t>K05303</t>
  </si>
  <si>
    <t>SPT_C001</t>
  </si>
  <si>
    <t>SPT_C002</t>
  </si>
  <si>
    <t>SPT_C003</t>
  </si>
  <si>
    <t>SPT_C004</t>
  </si>
  <si>
    <t>SPT_C005</t>
  </si>
  <si>
    <t>SPT_C006</t>
  </si>
  <si>
    <t>SPT_C007</t>
  </si>
  <si>
    <t>SPT_C008</t>
  </si>
  <si>
    <t>SPT_C009</t>
  </si>
  <si>
    <t>SPT_C010</t>
  </si>
  <si>
    <t>SPT_C011</t>
  </si>
  <si>
    <t>SPT_C012</t>
  </si>
  <si>
    <t>SPT_C013</t>
  </si>
  <si>
    <t>SPT_C014</t>
  </si>
  <si>
    <t>SPT_C015</t>
  </si>
  <si>
    <t>SPT_C016</t>
  </si>
  <si>
    <t>SPT_C017</t>
  </si>
  <si>
    <t>SPT_C018</t>
  </si>
  <si>
    <t>SPT_C020</t>
  </si>
  <si>
    <t>SPT_C021</t>
  </si>
  <si>
    <t>SPT_C022</t>
  </si>
  <si>
    <t>SPT_C023</t>
  </si>
  <si>
    <t>SPT_C024</t>
  </si>
  <si>
    <t>SPT_C025</t>
  </si>
  <si>
    <t>SPT_C026</t>
  </si>
  <si>
    <t>SPT_C027</t>
  </si>
  <si>
    <t>SPT_C028</t>
  </si>
  <si>
    <t>SPT_C029</t>
  </si>
  <si>
    <t>SPT_C030</t>
  </si>
  <si>
    <t>SPT_C033</t>
  </si>
  <si>
    <t>SPT_C034</t>
  </si>
  <si>
    <t>SPT_C035</t>
  </si>
  <si>
    <t>SPT_C036</t>
  </si>
  <si>
    <t>SPT_C037</t>
  </si>
  <si>
    <t>SPT_C038</t>
  </si>
  <si>
    <t>SPT_C039</t>
  </si>
  <si>
    <t>SPT_C040</t>
  </si>
  <si>
    <t>SPT_C041</t>
  </si>
  <si>
    <t>SPT_C042</t>
  </si>
  <si>
    <t>SPT_C043</t>
  </si>
  <si>
    <t>SPT_C044</t>
  </si>
  <si>
    <t>SPT_C045</t>
  </si>
  <si>
    <t>SPT_C046</t>
  </si>
  <si>
    <t>SPT_C047</t>
  </si>
  <si>
    <t>SPT_C048</t>
  </si>
  <si>
    <t>SPT_C049</t>
  </si>
  <si>
    <t>SPT_C050</t>
  </si>
  <si>
    <t>SPT_C054</t>
  </si>
  <si>
    <t>SPT_C055</t>
  </si>
  <si>
    <t>SPT_C056</t>
  </si>
  <si>
    <t>SPT_C057</t>
  </si>
  <si>
    <t>SPT_C058</t>
  </si>
  <si>
    <t>SPT_C059</t>
  </si>
  <si>
    <t>SPT_C060</t>
  </si>
  <si>
    <t>SPT_C061</t>
  </si>
  <si>
    <t>SPT_C062</t>
  </si>
  <si>
    <t>SPT_C063</t>
  </si>
  <si>
    <t>SPT_C064</t>
  </si>
  <si>
    <t>SPT_C065</t>
  </si>
  <si>
    <t>SPT_C066</t>
  </si>
  <si>
    <t>SPT_C067</t>
  </si>
  <si>
    <t>SPT_C068</t>
  </si>
  <si>
    <t>SPT_C069</t>
  </si>
  <si>
    <t>SPT_C070</t>
  </si>
  <si>
    <t>SPT_C071</t>
  </si>
  <si>
    <t>SPT_C072</t>
  </si>
  <si>
    <t>SPT_C073</t>
  </si>
  <si>
    <t>SPT_C074</t>
  </si>
  <si>
    <t>SPT_C075</t>
  </si>
  <si>
    <t>SPT_C076</t>
  </si>
  <si>
    <t>SPT_C077</t>
  </si>
  <si>
    <t>SPT_C078</t>
  </si>
  <si>
    <t>SPT_C079</t>
  </si>
  <si>
    <t>SPT_C080</t>
  </si>
  <si>
    <t>SPT_C081</t>
  </si>
  <si>
    <t>SPT_C082</t>
  </si>
  <si>
    <t>SPT_C083</t>
  </si>
  <si>
    <t>SPT_C084</t>
  </si>
  <si>
    <t>SPT_C086</t>
  </si>
  <si>
    <t>SPT_C087</t>
  </si>
  <si>
    <t>SPT_C087.1</t>
  </si>
  <si>
    <t>SPT_C088</t>
  </si>
  <si>
    <t>SPT_C089</t>
  </si>
  <si>
    <t>SPT_C090</t>
  </si>
  <si>
    <t>SPT_C091</t>
  </si>
  <si>
    <t>SPT_C092</t>
  </si>
  <si>
    <t>SPT_C093</t>
  </si>
  <si>
    <t>SPT_C094</t>
  </si>
  <si>
    <t>SPT_C095</t>
  </si>
  <si>
    <t>SPT_C095.1</t>
  </si>
  <si>
    <t>SPT_C096</t>
  </si>
  <si>
    <t>SPT_C097</t>
  </si>
  <si>
    <t>SPT_C098</t>
  </si>
  <si>
    <t>SPT_C099</t>
  </si>
  <si>
    <t>SPT_C100</t>
  </si>
  <si>
    <t>SPT_C101</t>
  </si>
  <si>
    <t>SPT_C102</t>
  </si>
  <si>
    <t>SPT_C103</t>
  </si>
  <si>
    <t>SPT_C104</t>
  </si>
  <si>
    <t>SPT_C105</t>
  </si>
  <si>
    <t>SPT_C106</t>
  </si>
  <si>
    <t>SPT_C107</t>
  </si>
  <si>
    <t>SPT_C108</t>
  </si>
  <si>
    <t>SPT_C109</t>
  </si>
  <si>
    <t>SPT_C110</t>
  </si>
  <si>
    <t>SPT_C111</t>
  </si>
  <si>
    <t>SPT_C112</t>
  </si>
  <si>
    <t>SPT_C113</t>
  </si>
  <si>
    <t>SPT_C114</t>
  </si>
  <si>
    <t>SPT_C115</t>
  </si>
  <si>
    <t>SPT_C116</t>
  </si>
  <si>
    <t>SPT_C117</t>
  </si>
  <si>
    <t>SPT_C118</t>
  </si>
  <si>
    <t>SPT_C119</t>
  </si>
  <si>
    <t>SPT_C120</t>
  </si>
  <si>
    <t>SPT_C121</t>
  </si>
  <si>
    <t>SPT_C122</t>
  </si>
  <si>
    <t>SPT_C123</t>
  </si>
  <si>
    <t>SPT_C124</t>
  </si>
  <si>
    <t>SPT_C125</t>
  </si>
  <si>
    <t>SPT_C126</t>
  </si>
  <si>
    <t>SPT_C128</t>
  </si>
  <si>
    <t>SPT_C129</t>
  </si>
  <si>
    <t>SPT_C130</t>
  </si>
  <si>
    <t>SPT_C131</t>
  </si>
  <si>
    <t>SPT_C132</t>
  </si>
  <si>
    <t>SPT_C133</t>
  </si>
  <si>
    <t>SPT_C134</t>
  </si>
  <si>
    <t>SPT_C135</t>
  </si>
  <si>
    <t>SPT_C136</t>
  </si>
  <si>
    <t>SPT_C137</t>
  </si>
  <si>
    <t>SPT_C138</t>
  </si>
  <si>
    <t>SPT_C139</t>
  </si>
  <si>
    <t>SPT_C140</t>
  </si>
  <si>
    <t>SPT_C141</t>
  </si>
  <si>
    <t>SPT_C142</t>
  </si>
  <si>
    <t>SPT_C143</t>
  </si>
  <si>
    <t>SPT_C144</t>
  </si>
  <si>
    <t>SPT_C145</t>
  </si>
  <si>
    <t>SPT_C146</t>
  </si>
  <si>
    <t>SPT_C147</t>
  </si>
  <si>
    <t>SPT_C148</t>
  </si>
  <si>
    <t>SPT_C149</t>
  </si>
  <si>
    <t>SPT_C150</t>
  </si>
  <si>
    <t>SPT_C151</t>
  </si>
  <si>
    <t>NOTA:</t>
  </si>
  <si>
    <t>1.)Tariful pe serviciu medical se negociază între spitale şi casa de asigurări de sănătate, avand in vedere documentele pentru fundamentarea tarifului şi nu poate fi mai mare decât tarifele maximale  prevăzute în anexa nr.  22 la ordin.</t>
  </si>
  <si>
    <t>Bronhoscopia asociată echografiei (EBUS)</t>
  </si>
  <si>
    <t>1.409 lei / asigurat</t>
  </si>
  <si>
    <t xml:space="preserve">2.) In coloana 1 se completeaza cu sectia/compartimentul de sine statatoare/statator, fara a se trece compartimentele aflate in structura sectiei, conform structurii </t>
  </si>
  <si>
    <t>organizatorice aprobate la nivelul spitalului,</t>
  </si>
  <si>
    <t>3) La nivelul unui spital nu pot exista mai multe tarife negociate contractate pentru acelaşi tip de serviciu medical.</t>
  </si>
  <si>
    <t>Boala pancreasului nespecificată</t>
  </si>
  <si>
    <t>K86.9</t>
  </si>
  <si>
    <t xml:space="preserve">Cod diagnostic CAS </t>
  </si>
  <si>
    <t>1,421,61</t>
  </si>
  <si>
    <t>1,050,94</t>
  </si>
  <si>
    <t>Tariful pe serviciu medical se negociază între spitale şi casa de asigurări de sănătate, avand in vedere documentele pentru fundamentarea tarifului şi nu poate fi mai mare decât tarifele maximale  prevăzute în anexa nr.  22 la ordin.</t>
  </si>
  <si>
    <t>SPT_3.7</t>
  </si>
  <si>
    <t>SPT_6</t>
  </si>
  <si>
    <t>SPT_3.10</t>
  </si>
  <si>
    <t>SPT_3.11</t>
  </si>
  <si>
    <t>7=4*6</t>
  </si>
  <si>
    <t>SPT_3.12</t>
  </si>
  <si>
    <t>SPT_7</t>
  </si>
  <si>
    <t>SPT_8</t>
  </si>
  <si>
    <t>SPT_65</t>
  </si>
  <si>
    <t>SPT_66</t>
  </si>
  <si>
    <t>SPT_80</t>
  </si>
  <si>
    <t>SPT_83</t>
  </si>
  <si>
    <t>SPT_84</t>
  </si>
  <si>
    <t>SPT_85</t>
  </si>
  <si>
    <t>SPT_88</t>
  </si>
  <si>
    <t>SPT_89</t>
  </si>
  <si>
    <t>SPT_91</t>
  </si>
  <si>
    <t>SPT_92</t>
  </si>
  <si>
    <t>SPT_93</t>
  </si>
  <si>
    <t>SPT_94</t>
  </si>
  <si>
    <t>SPT_95</t>
  </si>
  <si>
    <t>SPT_96</t>
  </si>
  <si>
    <t>SPT_97</t>
  </si>
  <si>
    <t>SPT_98</t>
  </si>
  <si>
    <t>SPT_100</t>
  </si>
  <si>
    <t>SPT_101</t>
  </si>
  <si>
    <t>SPT_102</t>
  </si>
  <si>
    <t>SPT_103</t>
  </si>
  <si>
    <t>SPT_104</t>
  </si>
  <si>
    <t>SPT_105</t>
  </si>
  <si>
    <t>SPT_106</t>
  </si>
  <si>
    <t>SPT_107</t>
  </si>
  <si>
    <t>SPT_108</t>
  </si>
  <si>
    <t>SPT_109</t>
  </si>
  <si>
    <t>SPT_110</t>
  </si>
  <si>
    <t>SPT_111</t>
  </si>
  <si>
    <t>SPT_112</t>
  </si>
  <si>
    <t>SPT_113</t>
  </si>
  <si>
    <t>SPT_114</t>
  </si>
  <si>
    <t>SPT_115</t>
  </si>
  <si>
    <t>SPT_116</t>
  </si>
  <si>
    <t>57 lei/pacient</t>
  </si>
  <si>
    <t>171 lei/pacient</t>
  </si>
  <si>
    <t>SPT_117</t>
  </si>
  <si>
    <t>SPT_118</t>
  </si>
  <si>
    <t>SPT_119</t>
  </si>
  <si>
    <t>SPT_120</t>
  </si>
  <si>
    <t>SPT_121</t>
  </si>
  <si>
    <t>SPT_122</t>
  </si>
  <si>
    <t>SPT_123</t>
  </si>
  <si>
    <t>SPT_124</t>
  </si>
  <si>
    <t>SPT_125</t>
  </si>
  <si>
    <t>SPT_136</t>
  </si>
  <si>
    <t>SPT_137</t>
  </si>
  <si>
    <t>SPT_138</t>
  </si>
  <si>
    <t>SPT_139</t>
  </si>
  <si>
    <t>SPT_126</t>
  </si>
  <si>
    <t>SPT_127</t>
  </si>
  <si>
    <t>SPT_128</t>
  </si>
  <si>
    <t>SPT_129</t>
  </si>
  <si>
    <t>SPT_130</t>
  </si>
  <si>
    <t>SPT_131</t>
  </si>
  <si>
    <t>SPT_132</t>
  </si>
  <si>
    <t>SPT_133</t>
  </si>
  <si>
    <t>SPT_134</t>
  </si>
  <si>
    <t>SPT_135</t>
  </si>
  <si>
    <t>SPT_141</t>
  </si>
  <si>
    <t>SPT_142</t>
  </si>
  <si>
    <t>SPT_143</t>
  </si>
  <si>
    <t>SPT_144</t>
  </si>
  <si>
    <t>SPT_140</t>
  </si>
  <si>
    <t>SPT_145</t>
  </si>
  <si>
    <t>10=8*9</t>
  </si>
  <si>
    <t>Terapia spasticitatii membrului superior aparuta ca urmare a unui accident vascular cerebral pentru pacientul adult - cu toxină botulinică</t>
  </si>
  <si>
    <t>Cordonocenteza***)</t>
  </si>
  <si>
    <t>1,999.36 lei /asigurat / trimestru</t>
  </si>
  <si>
    <t>900 lei / asigurat /serviciu</t>
  </si>
  <si>
    <t>ANEXA 12</t>
  </si>
  <si>
    <t>Consultaţii de specialitate (Gastroenterologie), Creatinina, CT abdomen cu substanță de contrast / IRM abdomen cu substanță de contrast / Colangio-IRM</t>
  </si>
  <si>
    <t>Ciroza hepatica – monitorizare cu proceduri de înaltă performanta la pacienții cu suspiciune de hepatocarcinom                    (Serviciu anual per asigurat)</t>
  </si>
  <si>
    <t>Servicii obligatorii</t>
  </si>
  <si>
    <t>Ciroză hepatică – monitorizare pacienți cu ascită/hidrotorax</t>
  </si>
  <si>
    <t>Consultaţii de specialitate (Gastroenterologie sau Boli Infecțioase), Hemograma, INR, Albumina, Glicemie, Creatinina, Na, K, Citodiagnostic lichid puncție, Administrare Albumina umana 20%, 100 ml</t>
  </si>
  <si>
    <t>Ciroză hepatică virală - monitorizare și prescriere tratament antiviral****)  (Serviciu lunar per asigurat)</t>
  </si>
  <si>
    <t>Hepatita cronica virala B –diagnostic
(Serviciu anual per asigurat)</t>
  </si>
  <si>
    <t>Consultaţii de specialitate (Gastroenterologie sau Boli Infecțioase), Ac Anti HBs, AgHBe, Ac anti-HBe, Ac anti-VHD, Determinare cantitativa ADN VHB, Fibroscan</t>
  </si>
  <si>
    <t>Hepatită cronica virală B fără agent delta – monitorizare tratament antiviral (Serviciu anual per asigurat)</t>
  </si>
  <si>
    <t>Consultaţii de specialitate (Gastroenterologie sau Boli Infecțioase), Hemogramă, TGO, TGP, Ac Anti HBs, AgHBe, Ac anti-HBe, Determinare cantitativa ADN VHB,</t>
  </si>
  <si>
    <t>Consultaţii de specialitate (Gastroenterologie sau Boli Infecțioase), Determinare cantitativa ARN VHD</t>
  </si>
  <si>
    <t>Hepatită cronică virală B cu agent delta – diagnostic                                                  (Serviciu anual per asigurat.)</t>
  </si>
  <si>
    <t>Hepatită cronică virală B cu agent delta - Monitorizarea eficienței și stabilirea continuării terapiei antivirale                                       (Serviciu anual per asigurat.)</t>
  </si>
  <si>
    <t>Hepatita cronica virala C – diagnostic  (Serviciu anual per asigurat.)</t>
  </si>
  <si>
    <t>Consultaţii de specialitate (Gastroenterologie sau Boli Infecțioase), Determinare cantitativa ARN VHC, Fibroscan</t>
  </si>
  <si>
    <t>Consultaţii de specialitate (Gastroenterologie), HLG, Albumină, Glicemie, Creatinina, TGP, TGO, Na, K,</t>
  </si>
  <si>
    <t>Boli inflamatorii intestinale – monitorizare  (Serviciu bianual per asigurat.)</t>
  </si>
  <si>
    <t>Consultaţii de specialitate (Gastroenterologie), HLG, INR, Albumină, Glicemie, Creatinina serica, TGP, TGO, Fosfataza alcalina, Gama GT, Proteina C reactiva, VSH, Calprotectina in materii fecale (cantitativ), Feritina serică, Sideremie</t>
  </si>
  <si>
    <t>Monitorizare lunară și prescriere tratament antiviral B, C, D****)                               (Serviciu lunar per asigurat.)</t>
  </si>
  <si>
    <t>Consultaţii de specialitate (Gastroenterologie sau Boli Infecțioase), Hemograma, TGO, TGP, Creatinina</t>
  </si>
  <si>
    <t>Stadializare fibroza hepatica – Fibroscan la pacienții cu afecțiuni hepatice preexistente  (Serviciu anual per asigurat.)</t>
  </si>
  <si>
    <t>Consultaţii de specialitate (Gastroenterologie sau Boli Infecțioase), Fibroscan,</t>
  </si>
  <si>
    <t>Evaluare postransplant hepatic                   (Serviciu anual per asigurat.)</t>
  </si>
  <si>
    <t>Consultaţii de specialitate (Gastroenterologie in Clinici de Gastroenterologie și Hepatologie - Transplant Hepatic) , CMV Ig M, EBV Ig M, Tacrolinemie /sirolinemie/ciclosporinemie,AFP, Ecografie abdomen + pelvis, Determinare cantitativa ADN VHB sau ARN VHC</t>
  </si>
  <si>
    <t>Depistarea si controlul factorilor de risc ai bolilor cardiovasculare-tip I                           1 serviciu/asigurat/an</t>
  </si>
  <si>
    <t>Consultații de specialitate (cardiologie), Glicemie, Hemoglobina glicata, Colesterol seric total, LDL colesterol, HDL colesterol, Trigliceride serice, Creatinina, Acid uric, TGO, TGP, ECG de repaus 12 derivatii, Indicele glezna-brat (Doppler), Ecografie cardiaca, Calcularea riscului cardiovascular pe baza modelului Heart Score, Educatie in domeniul preventiei cardiovasculare</t>
  </si>
  <si>
    <t>Depistarea si controlul factorilor de risc ai bolilor cardiovasculare- tip II                                    1 serviciu/asigurat/an</t>
  </si>
  <si>
    <t>Consultații de specialitate (cardiologie), Glicemie, Hemoglobina glicata, Colesterol seric total, LDL colesterol, HDL colesterol, Trigliceride serice, Creatinina, Acid uric, TGO, TGP, ECG de repaus 12 derivatii, Indicele glezna-brat (Doppler), Ecografie cardiaca, Ecografie vasculara (artere) sau Monitorizare Holter tensiune arteriala, Calcularea riscului cardiovascular pe baza modelului Heart Score, Educatie in domeniul preventiei cardiovasculare</t>
  </si>
  <si>
    <t>Depistarea si controlul factorilor de risc ai bolilor cardiovasculare- tip III                             1 serviciu/asigurat/an</t>
  </si>
  <si>
    <t>Consultații de specialitate (cardiologie), Glicemie, Hemoglobina glicata, Colesterol seric total, LDL colesterol, HDL colesterol, Trigliceride serice, Creatinina, Acid uric, TGO, TGP, ECG de repaus 12 derivatii, Indicele glezna-brat (Doppler), Ecografie cardiaca, Ecografie vasculara (artere), Monitorizare Holter tensiune arteriala, Calcularea riscului cardiovascular pe baza modelului Heart Score, Educatie in domeniul preventiei cardiovasculare</t>
  </si>
  <si>
    <t>Monitorizarea sarcinii cu risc crescut la gravidă cu tulburari de coagulare / trombofilii ereditare și dobandite</t>
  </si>
  <si>
    <t>Consultații de specialitate obstetrică-ginecologie, Antitrombină III, Proteină C, Proteină S, Dozarea hemocisteinei serice, Control hemocisteină serică, Factor V Leyden, Anticoagulant lupic screening, Anticoagulant lupic confirmare, Ecografie obstetricală și ginecologică</t>
  </si>
  <si>
    <t>Consultaţii de specialitate (Gastroenterologie sau Boli Infecțioase), Hemograma, INR, TGO, TGP, Albumina, Glicemie, Bilirubina totala, Bilirubina directa, Creatinina, Na, K</t>
  </si>
  <si>
    <t>Serviciile 14, 15 și 16 nu se pot efectua și raporta concomitent la un pacient într-un an.</t>
  </si>
  <si>
    <t>Observatii:</t>
  </si>
  <si>
    <t>Se acordă în trimestrul I sau II de sarcină, la gravidele care cu cel puțin unul din următorii factori de risc vascular și obstetrical:</t>
  </si>
  <si>
    <t> antecedente personale de boală tromboembolică;</t>
  </si>
  <si>
    <t> istoric familial (rude de gradul I cu boala tromboembolica sau antecedente heredocolaterale pozitive de trombofilie);</t>
  </si>
  <si>
    <t> avorturi recurente de prim trimestru, de cauză necunoscută;</t>
  </si>
  <si>
    <t> sarcini oprite in evoluție;</t>
  </si>
  <si>
    <t> naștere prematură;</t>
  </si>
  <si>
    <t> hipertensiune arterială indusă de sarcină;</t>
  </si>
  <si>
    <t> dezlipire de placentă normal inserată;</t>
  </si>
  <si>
    <t> insuficiență placentară.</t>
  </si>
  <si>
    <t>Supravegherea unei sarcini normale (la gravida care nu deține documente medicale care să ateste existența în antecedentele personale patologice a rubeolei, toxoplasmozei, infecţiei CMV)*1)</t>
  </si>
  <si>
    <t>Consultații de specialitate obstetrică-ginecologie
Hemoleucogramă completă
Determinare la gravidă a grupului sanguin ABO
Determinare la gravidă a grupului sanguin Rh
Uree serică
Acid uric seric
Creatinină serică
Glicemie
TGP
TGO
TSH
Examen complet de urină (sumar + sediment)
VDRL sau RPR
Testare HIV la gravidă
Evaluarea gravidei pentru infecţii cu risc pentru sarcină (pentru rubeolă, toxoplasmoză, infecţia CMV, hepatită B şi C)
Secretie vaginala
Examen citologic cervico-vaginal Babeş-Papanicolau (până la S23+6 zile) sau Test de toleranță la glucoză per os +/- Hemoglobină glicată (S24 – S28+6 zile) sau Biometrie fetală (S29-S33+6 zile) sau Detecția Streptococului de grup B (S34 – S37+6 zile)
Ecografie de confirmare, viabilitate și datare a sarcinii</t>
  </si>
  <si>
    <t>Supravegherea unei sarcini normale (la gravida care deține documente medicale ce atestă existența în antecedentele personale patologice a rubeolei, toxoplasmozei, infecţiei CMV)*1)</t>
  </si>
  <si>
    <t>Consultație de specialitate obstetrică-ginecologie
Hemoleucogramă completă
Determinare la gravidă a grupului sanguin ABO (S29-S33+6 zile) sau Detecția Streptococului de grup B (S34 – S37+6 zile)
Ecografie de confirmare, viabilitate și datare a sarcinii
Determinare la gravidă a grupului sanguin Rh
Uree serică
Acid uric seric
Creatinină serică
Glicemie
TGP
TGO
TSH
Examen complet de urină (sumar + sediment)
VDRL sau RPR
Testare HIV la gravidă
Evaluarea gravidei pentru infecţii cu risc pentru sarcină (hepatită B şi C)
Secretie vaginala
Examen citologic cervico-vaginal Babeş-Papanicolau (până la S23+6 zile) sau Test de toleranță la glucoză per os +/- Hemoglobină glicată (S24 – S28+6 zile) sau Biometrie fetală (S29-S33+6 zile) sau Detecția Streptococului de grup B (S34 – S37+6 zile)
Ecografie de confirmare, viabilitate și datare a sarcinii</t>
  </si>
  <si>
    <t>Screening prenatal  (S11 - S19+6 zile) *2)</t>
  </si>
  <si>
    <t>Consultație de specialitate obstetrică-ginecologie (interpretare integrative a rezultatelor)  Dublu test / triplu test  Ecografie pentru depistarea anomaliilor fetale (S11 - S19+6 zile)</t>
  </si>
  <si>
    <t>Supravegherea altor sarcini cu risc crescut (edem gestațional)*3)</t>
  </si>
  <si>
    <t>Consultație de specialitate obstetrică-ginecologie
Hemoleucogramă completă
Creatinina serică
Acid uric seric
TGP
TGO
Examen complet de urină (sumar + sediment)
Dozare proteine urinare
Proteine totale serice
Ecografie obstetricală și ginecologică</t>
  </si>
  <si>
    <t>Supravegherea altor sarcini cu risc crescut (hiperemeză gravidică ușoară)*3)</t>
  </si>
  <si>
    <t>Consultație de specialitate obstetrică-ginecologie
Hemoleucogramă completă
Sodiu seric
Potasiu seric
Examen complet de urină (sumar + sediment)
Uree serică
Acid uric seric
Creatinină serică
Ecografie obstetricală și ginecologică</t>
  </si>
  <si>
    <t>Supravegherea altor sarcini cu risc crescut (evaluarea gravidelor cu uter cicatriceal în trimestrul III) *3)</t>
  </si>
  <si>
    <t>Consultație de specialitate obstetrică-ginecologie
Cardiotocografie
Ecografie obstetricală și ginecologică</t>
  </si>
  <si>
    <t>Depistarea precoce a leziunilor precanceroase ale sanului *4)</t>
  </si>
  <si>
    <t>Consultatie chirurgie generală/obstetrica-ginecologie
Efectuare mamografie
Comunicare rezultat</t>
  </si>
  <si>
    <t>Depistarea precoce a leziunilor precanceroase ale sanului cu suspiciune identificată mamografic *5)</t>
  </si>
  <si>
    <t>Consultație chirurgie generală/obstetrica-ginecologie
Efectuare mamografie
Ecografie san
Comunicare rezultat</t>
  </si>
  <si>
    <t>Depistarea si diagonsticarea precoce a leziunilor displazice ale colului uterin*6)</t>
  </si>
  <si>
    <t>Consultații de specialitate: obstetrică-ginecologie
Testare infecție HPV
Recoltare frotiu citovaginal
Comunicare rezultat si consiliere privind conduita in funcție de rezultate</t>
  </si>
  <si>
    <t>Depistarea si diagonsticarea precoce a leziunilor displazice ale colului uterin cu examen citologic*7)</t>
  </si>
  <si>
    <t>Consultații de specialitate: obstetrică-ginecologie
Testare infecție HPV
Recoltare frotiu citovaginal
Examen citologic
Comunicare rezultat si consiliere privind conduita in funcție de rezultate</t>
  </si>
  <si>
    <t>Diagonsticarea precoce a leziunilor displazice ale colului uterin
- Se efectuează de medicii din specialitatea obstetrică-ginecologie*8)</t>
  </si>
  <si>
    <t>Consultații de specialitate: obstetrică-ginecologie
Biopsie
Examen histopatologic</t>
  </si>
  <si>
    <t>Rezultatele serviciilor se consemnează complet în scrisoarea medicală și Carnetul gravidei, documente care se înmânează acesteia sub semnătura de primire.</t>
  </si>
  <si>
    <t>Se decontează un singur serviciu medical per gravidă care se acordă în perioada S 11 – S19+6 zile de sarcină.</t>
  </si>
  <si>
    <t>*4) Se efectuează o data la 2 ani, în scopul depistării precoce a leziunilor displazice sânului la femei asimptomatice din grupa de vârsta 50-69 ani care:</t>
  </si>
  <si>
    <t>1. nu au un diagnostic confirmat de cancer mamar;</t>
  </si>
  <si>
    <t>2. sunt asimptomatice;</t>
  </si>
  <si>
    <t>3. nu au antecedente sugestive pentru patologia de cancer mamar.</t>
  </si>
  <si>
    <t>Serviciile 7 și 8 nu se pot efectua și raporta concomitent la o pacientă.</t>
  </si>
  <si>
    <t>*5) Se efectuează o data la 2 ani in scopul depistării precoce a leziunilor displazice sânului la femei asimptomatice din grupa de vârsta 50-69 ani, cu rezultate pozitive la mamografie, care:</t>
  </si>
  <si>
    <t>*6) Criterii de eligibilitate: Femei asimptomatice din grupa de vârsta 35-64 ani, in scopul depistării precoce a leziunilor displazice ale colului uterin si la femeile din grupa de vârsta 25-34 ani, asimptomatice, cu rezultate pozitive la examenul citologic care:</t>
  </si>
  <si>
    <t>1. nu au un diagnostic confirmat de cancer de col uterin;</t>
  </si>
  <si>
    <t>3. nu au antecedente sugestive pentru patologia de cancer de col uterin.</t>
  </si>
  <si>
    <t>În cazul unui rezultat pozitiv la femeile 35-64 ani, se indica triaj citologic.</t>
  </si>
  <si>
    <t>În cazul unui rezultat negativ, investigația se repeta peste 5 ani.</t>
  </si>
  <si>
    <t>Criterii de excludere: nu sunt eligibile femeile care:</t>
  </si>
  <si>
    <t>1. prezintă absența congenitală a colului uterin;</t>
  </si>
  <si>
    <t>2. prezintă histerectomie totală pentru afecțiuni benigne;</t>
  </si>
  <si>
    <t>3. au diagnostic stabilit de cancer de col uterin;</t>
  </si>
  <si>
    <t>4. au diagnostic stabilit pentru alte forme de cancer genital.</t>
  </si>
  <si>
    <t>Serviciile 9 ,10 și 11 nu se pot efectua și raporta concomitent la o pacientă.</t>
  </si>
  <si>
    <t>*7) Se efectuează la femeile cu rezultat pozitiv la testarea HPV.</t>
  </si>
  <si>
    <t>*8) se efectuează la femeile cu rezultat pozitiv la examenul citologic.</t>
  </si>
  <si>
    <t>Nr. de paturi conform structurii aprobate de M.S.</t>
  </si>
  <si>
    <t>numărul de cazuri de urgenţă medico/chirurgicală prezentate , din care:</t>
  </si>
  <si>
    <t>STRUCTURI DE URGENŢĂ (unitate de primiri urgente, camere de gardă)</t>
  </si>
  <si>
    <t>Tarif pe serviciu medical</t>
  </si>
  <si>
    <t>DMS spital, conform Anexei 23 A la norme</t>
  </si>
  <si>
    <t>1215 lei /administrare zilnică</t>
  </si>
  <si>
    <t>Supleere a funcţiei intestinale la bolnavii cu insuficienţă intestinală cronică care necesită nutriție parenterală pentru o perioadă mai mare de 3 luni de zile</t>
  </si>
  <si>
    <t>SPT_146</t>
  </si>
  <si>
    <t>SPT_148</t>
  </si>
  <si>
    <t>SPT_147</t>
  </si>
  <si>
    <t>SPT_M111</t>
  </si>
  <si>
    <t>SPT_149</t>
  </si>
  <si>
    <t>SPT_150</t>
  </si>
  <si>
    <t>SPT_151</t>
  </si>
  <si>
    <t>SPT_152</t>
  </si>
  <si>
    <t>SPT_153</t>
  </si>
  <si>
    <t>SPT_154</t>
  </si>
  <si>
    <t>SPT_155</t>
  </si>
  <si>
    <t>SPT_156</t>
  </si>
  <si>
    <t>SPT_157</t>
  </si>
  <si>
    <t>SPT_158</t>
  </si>
  <si>
    <t>SPT_159</t>
  </si>
  <si>
    <t>SPT_160</t>
  </si>
  <si>
    <t>SPT_161</t>
  </si>
  <si>
    <t>SPT_162</t>
  </si>
  <si>
    <t>SPT_163</t>
  </si>
  <si>
    <t>SPT_164</t>
  </si>
  <si>
    <t>SPT_165</t>
  </si>
  <si>
    <t>SPT_166</t>
  </si>
  <si>
    <t>SPT_167</t>
  </si>
  <si>
    <t>SPT_168</t>
  </si>
  <si>
    <t>SPT_169</t>
  </si>
  <si>
    <t>SPT_170</t>
  </si>
  <si>
    <t>SPT_171</t>
  </si>
  <si>
    <t>SPT_172</t>
  </si>
  <si>
    <t>SPT_173</t>
  </si>
  <si>
    <t>SPT_174</t>
  </si>
  <si>
    <t>SPT_175</t>
  </si>
  <si>
    <t>SPT_176</t>
  </si>
  <si>
    <t>Boli inflamatorii intestinale – administrare si prescriere tratament biologic****)               (Serviciu lunar per asigurat.)</t>
  </si>
  <si>
    <t>Tarif pe caz rezolvat  (TCP *ICM) conform Anexei 23 A la norme</t>
  </si>
  <si>
    <t>pentru unităţile sanitare din anexa nr. 23 A) la norme *)</t>
  </si>
  <si>
    <t>*) se completeaza numai de unitatile sanitare cu paturi prevazute in anexa 23A la norme, care sunt finantate in sistem DRG</t>
  </si>
  <si>
    <r>
      <t xml:space="preserve">Pentru secţiile/spitalele cu internări obligatorii pentru bolnavii aflaţi sub incidenţa art. 109, art. 110, art. 124 şi art. 125 din Legea nr. 286/2009 privind Codul penal, cu modificările şi completările ulterioare şi cele dispuse prin ordonanţa procurorului pe timpul judecării sau urmăririi penale, pentru bolnavii care necesită asistenţă medicală spitalicească de lungă durată (ani), precum şi pentru secţiile/compartimentele de neonatologie - prematuri din maternităţile de gradul II şi III, psihiatrie cronici și pneumoftiziologie adulți și copii  </t>
    </r>
    <r>
      <rPr>
        <b/>
        <sz val="12"/>
        <rFont val="Times New Roman"/>
        <family val="1"/>
      </rPr>
      <t>se  ia în considerare durata de spitalizare efectiv realizată în anul  2019.</t>
    </r>
  </si>
  <si>
    <t xml:space="preserve">Durata de spitalizare (anexa 25 la norme) sau, după caz, durata de spitalizare efectiv realizată în anul 2019, pentru secţiile/compartimentele unde aceasta a fost mai mică decât cea prevăzută în anexa 25 , dar nu mai mică de 75% faţă de aceasta, </t>
  </si>
  <si>
    <t>7=5*6</t>
  </si>
  <si>
    <t xml:space="preserve">Evaluarea și tratamentul anemiei prin carență de fier cu fier injectabil intravenos 
- se recomandă numai la pacienții cu un risc mare de sângerare pentru intervențiile prevăzute în Anexa 1 la ordinul ministrului sănătății nr. 1251/2018 
pentru aprobarea Ghidului de gestionare a sângelui pacientului în perioada perioperatorie 
Evaluarea și tratamentul anemiei prin carență de fier cu fier injectabil intravenos 
- se recomandă numai la pacienții cu un risc mare de sângerare pentru intervențiile prevăzute în Anexa 1 la ordinul ministrului sănătății nr. 1251/2018 
pentru aprobarea Ghidului de gestionare a sângelui pacientului în perioada perioperatorie 
</t>
  </si>
  <si>
    <t xml:space="preserve">consultație de specialitate, analize de laborator: feritină serică, transferină, hemoleucogramă completă, sideremie, proteina C reactivă, glicemie, creatinină serică, uree, timp Quick (inclusiv INR), APTT; fier injectabil intravenos 500 mg </t>
  </si>
  <si>
    <t xml:space="preserve">Endoscopie digestivă inferioară cu sedare, fără biopsie - colonoscopie flexibilă până la cec </t>
  </si>
  <si>
    <t xml:space="preserve">consultație de specialitate; consultație ATI; analize medicale de laborator: hemoleucogramă, fibrinogen, timp Quick (inclusiv INR), APTT; EKG; anestezie mizadolam/propofol; colonoscopie până la cec </t>
  </si>
  <si>
    <t xml:space="preserve">Endoscopie digestivă inferioară fără sedare, fără biopsie - colonoscopie flexibilă până la cec </t>
  </si>
  <si>
    <t xml:space="preserve">consultație de specialitate; analize medicale de laborator: hemoleucogramă, fibrinogen, timp Quick (inclusiv INR), APTT; EKG; colonoscopie până la cec. </t>
  </si>
  <si>
    <t xml:space="preserve">Endoscopie digestivă inferioară cu sedare, cu polipectomie și biopsie - colonoscopie flexibilă până la cec </t>
  </si>
  <si>
    <t xml:space="preserve">consultație de specialitate; consultație ATI; analize medicale de laborator: hemoleucogramă, fibrinogen, timp Quick (inclusiv INR), APTT; EKG; anestezie mizadolam/propofol; colonoscopie până la cec; polipectomie; examen anatomo-patologic </t>
  </si>
  <si>
    <t xml:space="preserve">Endoscopie digestivă inferioară fără sedare, cu polipectomie și biopsie - colonoscopie flexibilă până la cec </t>
  </si>
  <si>
    <t xml:space="preserve">consultație de specialitate; analize medicale de laborator: hemoleucogramă, fibrinogen, timp Quick (inclusiv INR), APTT; EKG; colonoscopie până la cec; polipectomie; examen anatomo-patologic </t>
  </si>
  <si>
    <t xml:space="preserve">Endoscopie digestivă inferioară cu sedare, cu biopsie - colonoscopie flexibilă până la cec </t>
  </si>
  <si>
    <t xml:space="preserve">consultație de specialitate; consultație ATI; analize medicale de laborator: hemoleucogramă, fibrinogen, timp Quick (inclusiv INR), APTT; EKG; anestezie mizadolam/propofol; colonoscopie până la cec; examen anatomo-patologic. </t>
  </si>
  <si>
    <t xml:space="preserve">Endoscopie digestivă inferioară fără sedare, cu biopsie - colonoscopie flexibilă până la cec </t>
  </si>
  <si>
    <t xml:space="preserve">consultație de specialitate; analize medicale de laborator: hemoleucogramă, fibrinogen, timp Quick (inclusiv INR), APTT; EKG; colonoscopie până la cec; examen anatomo-patologic </t>
  </si>
  <si>
    <t xml:space="preserve">Endoscopie digestivă inferioară cu sedare, fără biopsie - colonoscopie flexibilă până la flexura hepatică </t>
  </si>
  <si>
    <t xml:space="preserve">consultație de specialitate; consultație ATI; analize medicale de laborator: hemoleucogramă, fibrinogen, timp Quick (inclusiv INR), APTT; EKG; anestezie mizadolam/propofol; colonoscopie până la flexura hepatică; </t>
  </si>
  <si>
    <t xml:space="preserve">Endoscopie digestivă inferioară fără sedare, fără biopsie - colonoscopie flexibilă până la flexura hepatică </t>
  </si>
  <si>
    <t xml:space="preserve">consultație de specialitate; analize medicale de laborator: hemoleucogramă, fibrinogen, timp Quick (inclusiv INR), APTT; EKG; colonoscopie până la flexura hepatică. </t>
  </si>
  <si>
    <t xml:space="preserve">Endoscopie digestivă inferioară cu sedare, cu polipectomie și biopsie - colonoscopie flexibilă până la flexura hepatică </t>
  </si>
  <si>
    <t xml:space="preserve">consultație de specialitate; consultație ATI; analize medicale de laborator: hemoleucogramă, fibrinogen, timp Quick (inclusiv INR), APTT; EKG; anestezie mizadolam/propofol; colonoscopie până la flexura hepatică; polipectomie; examen anatomo-patologic </t>
  </si>
  <si>
    <t xml:space="preserve">Endoscopie digestivă inferioară fără sedare, cu polipectomie și biopsie - colonoscopie flexibilă până la flexura hepatică </t>
  </si>
  <si>
    <t xml:space="preserve">consultație de specialitate; analize medicale de laborator: hemoleucogramă, fibrinogen, timp Quick (inclusiv INR), APTT; EKG; colonoscopie până la până la flexura hepatică; polipectomie; examen anatomo-patologic </t>
  </si>
  <si>
    <t xml:space="preserve">Endoscopie digestivă inferioară cu sedare, cu biopsie - colonoscopie flexibilă până la flexura hepatică </t>
  </si>
  <si>
    <t xml:space="preserve">consultație de specialitate; consultație ATI; analize medicale de laborator: hemoleucogramă, fibrinogen, timp Quick (inclusiv INR), APTT; EKG; anestezie mizadolam/propofol; colonoscopie până la flexura hepatică; examen anatomo-patologic </t>
  </si>
  <si>
    <t xml:space="preserve">Endoscopie digestivă inferioară fără sedare, cu biopsie - colonoscopie flexibilă până la flexura hepatică </t>
  </si>
  <si>
    <t xml:space="preserve">consultație de specialitate; analize medicale de laborator: hemoleucogramă, fibrinogen, timp Quick (inclusiv INR), APTT; EKG; colonoscopie până la flexura hepatică; examen anatomo-patologic </t>
  </si>
  <si>
    <t xml:space="preserve">Tratamentul excizional sau ablativ al leziunilor precanceroase ale colului uterin *9) </t>
  </si>
  <si>
    <t>Consultație obstetrică-ginecologie; colposcopie; anestezie locală; prelevare țesut ERAD (bisturiu rece); examen histopatologic (1-3 blocuri</t>
  </si>
  <si>
    <t>*9) Se efectuează la femeile din grupa de vârstă 25-64 ani, cu rezultat pozitiv la examentul precoce al leziunilor displazice ale colului uterin de la poz. 9 și 10.</t>
  </si>
  <si>
    <t>Gradul de operabilitate înregistrat in anul 2019</t>
  </si>
  <si>
    <t>Număr cazuri de urgență medico/chirurgicală prezentate în structurile de urgenţă (camere de gardă), din care numărul cazurilor internate in anul 2019</t>
  </si>
  <si>
    <t>Numărul de internări corespunzătoare anului 2019 pentru care nu se justifică internarea</t>
  </si>
  <si>
    <t>Numărul de infecţii nosocomiale raportate la numărul total de externări  in anul 2019</t>
  </si>
  <si>
    <t xml:space="preserve">Numărul de internări corespunzătoare anului 2019 pentru care nu se justifică internarea </t>
  </si>
  <si>
    <t>3=1/2</t>
  </si>
  <si>
    <t>Numar cazuri de infectii nosocomiale in anul 2019</t>
  </si>
  <si>
    <t>Numar externari in anul 2019</t>
  </si>
  <si>
    <t>Unitatea sanitară:</t>
  </si>
  <si>
    <t>ANEXA 13</t>
  </si>
  <si>
    <t>Mortalitatea raportată la numărul total de externări in anul 2019</t>
  </si>
  <si>
    <t>Numar cazuri externate ca decedati in anul 2019</t>
  </si>
  <si>
    <t>Gradul de mortalitate inregistrat in anul 2019</t>
  </si>
  <si>
    <t>Număr de cazuri externate calculat la capacitatea spitalului funcţie de numărul de paturi contractabile pentru  perioada august-decembrie 2021, din care :</t>
  </si>
  <si>
    <t>5=2*3/4/12 luni*5 luni</t>
  </si>
  <si>
    <t>Servicii medicale spitalicești pentru afecțiuni acute, pentru care plata se face pe bază de tarif  pe caz rezolvat (DRG) pentru perioada august-decembrie 2021</t>
  </si>
  <si>
    <t>Suma contractată (SC) august-decembrie 2021</t>
  </si>
  <si>
    <t>Servicii medicale pentru care plata se face pe bază de tarif pe zi de spitalizare pentru perioada august-decembrie 2021</t>
  </si>
  <si>
    <t>Nr. cazuri estimate a fi externate, în funcţie de numărul de paturi contractabile, IM ut. Pat la nivel național cronici şi de durata de spitalizare în perioada august-decembrie 2021, din care:</t>
  </si>
  <si>
    <t>6=4/5/12 luni*5 luni</t>
  </si>
  <si>
    <t>Tarif/zi spitalizare propus de spital pt. 2021**</t>
  </si>
  <si>
    <t>Valoare cazuri contractate august-decembrie 2021</t>
  </si>
  <si>
    <t>11=5*9*10</t>
  </si>
  <si>
    <t>Servicii medicale în regim de spitalizare de zi decontate asiguraților prin tarif pe serviciu medical/vizită (zi) și pentru care în vederea decontării nu este necesară închiderea fișei de spitalizare de zi (FSZ) după fiecare vizită (zi)/2021.</t>
  </si>
  <si>
    <t>Număr estimat de servicii ce urmează a fi externate în perioada august-decembrie 2021</t>
  </si>
  <si>
    <t>TOTAL SUMĂ PROPUSĂ  august-decembrie 2020</t>
  </si>
  <si>
    <t>Servicii medicale în regim de spitalizare de zi decontate asiguraților prin tarif pe serviciu medical și pentru care în vederea decontării se închide fișa de spitalizare de zi (FSZ) după terminarea vizitei/vizitelor necesare finalizării serviciului medical / 2021</t>
  </si>
  <si>
    <t>Tarif pe serviciu contractat</t>
  </si>
  <si>
    <t xml:space="preserve"> SERVICII MEDICALE SPITALICEŞTI EFECTUATE ÎN REGIM DE SPITALIZARE DE ZI  TARIF/CAZ 2021</t>
  </si>
  <si>
    <t>Număr estimat de cazuri ce urmează a fi externate în perioada august-decembrie 2021</t>
  </si>
  <si>
    <t>SUMĂ PROPUSĂ  august-decembrie 2021</t>
  </si>
  <si>
    <t>Tarif pe caz contractat</t>
  </si>
  <si>
    <t>Lista serviciilor medicale standardizate acordate în regim de spitalizare de zi care se decontează numai dacă s-au efectuat toate serviciile obligatorii ESTIMATE A FI EXTERNATE IN PERIOADA AUGUST-DECEMBRIE 2021</t>
  </si>
  <si>
    <t>TOTAL SUMĂ ESTIMATA pentru perioada  august-decembrie 2021</t>
  </si>
  <si>
    <t>Lista serviciilor medicale standardizate acordate în regim de spitalizare de zi care se contactează și în ambulatoriul de specialitate clinic și se decontează numai dacă s-au efectuat toate serviciile obligatorii ESTIMATE A FI EXTERNATE IN PERIOADA AUGUST-DECEMBRIE 2021</t>
  </si>
  <si>
    <t>Numărul de personal medical de specialitate existent conform structurii aprobate a spitalului, având în vedere numărul de posturi aprobate potrivit legii in anul 2021</t>
  </si>
  <si>
    <t>SPT_177</t>
  </si>
  <si>
    <t>SPT_178</t>
  </si>
  <si>
    <t>SPT_179</t>
  </si>
  <si>
    <t>SPT_180</t>
  </si>
  <si>
    <t>SPT_181</t>
  </si>
  <si>
    <t>SPT_182</t>
  </si>
  <si>
    <t>SPT_183</t>
  </si>
  <si>
    <t>SPT_184</t>
  </si>
  <si>
    <t>SPT_185</t>
  </si>
  <si>
    <t>SPT_186</t>
  </si>
  <si>
    <t>SPT_187</t>
  </si>
  <si>
    <t>SPT_188</t>
  </si>
  <si>
    <t>SPT_189</t>
  </si>
  <si>
    <t>SPT_190</t>
  </si>
  <si>
    <t>Evaluarea Sindromului Post Covid-19</t>
  </si>
  <si>
    <t>413,75 lei/asigurat</t>
  </si>
  <si>
    <t>SPT_191</t>
  </si>
  <si>
    <t xml:space="preserve">Durata de spitalizare (anexa 25 la norme) sau, după caz, durata de spitalizare efectiv realizată în anul 2019, pentru secţiile/compartimentele unde aceasta a fost mai mică decât cea prevăzută în anexa 25 , </t>
  </si>
  <si>
    <t>10=6*8*9</t>
  </si>
  <si>
    <t xml:space="preserve">Reprezentantul legal al furnizorului, .................................................... </t>
  </si>
  <si>
    <t>semnătură electronică extinsă/calificată </t>
  </si>
  <si>
    <t>Pentru serviciul 17: Se contractează numai cu spitalele de specialitate obstetrică-ginecologie şi celelalte unităţi sanitare cu paturi, care au în structură secţii sau compartimente de obstetrică-ginecologie şi neonatologie ierarhizate la nivelul 3 conform prevederilor Ordinului ministrului sănătăţii nr. 1881/2006 privind ierarhizarea unităţilor spitaliceşti, a secţiilor şi compartimentelor de obstetrică-ginecologie şi neonatologie, cu modificările şi completările ulterioare.</t>
  </si>
  <si>
    <t xml:space="preserve">    *1) Se contractează numai cu spitalele de specialitate obstetrică-ginecologie şi cu celelalte unităţi sanitare cu paturi, care au în structură secţii sau compartimente de obstetrică-ginecologie şi neonatologie ierarhizate la nivelul 3, 2 sau 1 conform prevederilor Ordinului ministrului sănătăţii nr. 1881/2006, cu modificările şi completările ulterioare.</t>
  </si>
  <si>
    <t xml:space="preserve">    Serviciile de la poz. 1 şi 2 nu se pot efectua şi raporta concomitent la o pacientă pentru o sarcină.</t>
  </si>
  <si>
    <t>Se decontează un singur pachet de servicii medicale per gravidă, la luarea în evidenţă a acesteia de către medicul de specialitate obstetrică-ginecologie.</t>
  </si>
  <si>
    <t xml:space="preserve">    În situaţia în care serviciile medicale corespunzătoare poziţiilor 1 şi 2 se acordă în perioada S11 - S19+6 zile, acestea pot fi acordate concomitent cu serviciile medicale corespunzătoare poziţiei 3.</t>
  </si>
  <si>
    <t>*2) Se contractează numai cu spitalele de specialitate obstetrică-ginecologie şi cu celelalte unităţi sanitare cu paturi, care au în structură secţii sau compartimente de obstetrică-ginecologie şi neonatologie ierarhizate la nivelul 1, 2 sau 3 conform prevederilor Ordinului ministrului sănătăţii nr. 1881/2006, cu modificările şi completările ulterioare şi laborator de analize medicale pentru efectuarea dublului/triplului test.</t>
  </si>
  <si>
    <t>*3) Se contractează numai cu spitalele de specialitate obstetrică-ginecologie şi cu celelalte unităţi sanitare cu paturi, care au în structură secţii sau compartimente de obstetrică-ginecologie şi neonatologie ierarhizate la nivelul 3 sau 2 conform prevederilor Ordinului ministrului sănătăţii nr. 1881/2006, cu modificările şi completările ulterioare.</t>
  </si>
  <si>
    <t xml:space="preserve">1.)Tarifele cuprind cheltuielile aferente cazurilor rezolvate precum şi serviciilor medicale (cheltuieli de personal, cheltuieli cu medicamentele şi materialele sanitare, investigaţii medicale paraclinice, cheltuieli privind pregătirea sălii de operaţie, precum şi cheltuieli indirecte, după caz). </t>
  </si>
</sst>
</file>

<file path=xl/styles.xml><?xml version="1.0" encoding="utf-8"?>
<styleSheet xmlns="http://schemas.openxmlformats.org/spreadsheetml/2006/main">
  <numFmts count="3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L_E_I_-;\-* #,##0\ _L_E_I_-;_-* &quot;-&quot;\ _L_E_I_-;_-@_-"/>
    <numFmt numFmtId="173" formatCode="_-* #,##0.00\ _L_E_I_-;\-* #,##0.00\ _L_E_I_-;_-* &quot;-&quot;??\ _L_E_I_-;_-@_-"/>
    <numFmt numFmtId="174" formatCode="[$-418]d\ mmmm\ yyyy"/>
    <numFmt numFmtId="175" formatCode="&quot;Da&quot;;&quot;Da&quot;;&quot;Nu&quot;"/>
    <numFmt numFmtId="176" formatCode="&quot;Adevărat&quot;;&quot;Adevărat&quot;;&quot;Fals&quot;"/>
    <numFmt numFmtId="177" formatCode="&quot;Activat&quot;;&quot;Activat&quot;;&quot;Dezactivat&quot;"/>
    <numFmt numFmtId="178" formatCode="0.0"/>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00"/>
    <numFmt numFmtId="185" formatCode="#,##0.0000"/>
  </numFmts>
  <fonts count="72">
    <font>
      <sz val="10"/>
      <name val="Arial"/>
      <family val="0"/>
    </font>
    <font>
      <b/>
      <sz val="10"/>
      <name val="Arial"/>
      <family val="2"/>
    </font>
    <font>
      <sz val="12"/>
      <name val="Arial"/>
      <family val="2"/>
    </font>
    <font>
      <b/>
      <sz val="12"/>
      <name val="Arial"/>
      <family val="2"/>
    </font>
    <font>
      <b/>
      <i/>
      <sz val="12"/>
      <name val="Arial"/>
      <family val="2"/>
    </font>
    <font>
      <sz val="8"/>
      <name val="Arial"/>
      <family val="2"/>
    </font>
    <font>
      <b/>
      <u val="single"/>
      <sz val="12"/>
      <name val="Arial"/>
      <family val="2"/>
    </font>
    <font>
      <b/>
      <sz val="8"/>
      <name val="Arial"/>
      <family val="2"/>
    </font>
    <font>
      <b/>
      <sz val="14"/>
      <name val="Arial"/>
      <family val="2"/>
    </font>
    <font>
      <b/>
      <sz val="16"/>
      <name val="Arial"/>
      <family val="2"/>
    </font>
    <font>
      <sz val="16"/>
      <name val="Arial"/>
      <family val="2"/>
    </font>
    <font>
      <b/>
      <sz val="11"/>
      <name val="Arial"/>
      <family val="2"/>
    </font>
    <font>
      <b/>
      <sz val="18"/>
      <name val="Arial"/>
      <family val="2"/>
    </font>
    <font>
      <b/>
      <sz val="20"/>
      <name val="Arial"/>
      <family val="2"/>
    </font>
    <font>
      <sz val="20"/>
      <name val="Arial"/>
      <family val="2"/>
    </font>
    <font>
      <b/>
      <i/>
      <sz val="20"/>
      <name val="Arial"/>
      <family val="2"/>
    </font>
    <font>
      <b/>
      <sz val="12"/>
      <name val="Times New Roman"/>
      <family val="1"/>
    </font>
    <font>
      <b/>
      <sz val="14"/>
      <name val="Times New Roman"/>
      <family val="1"/>
    </font>
    <font>
      <b/>
      <sz val="16"/>
      <name val="Times New Roman"/>
      <family val="1"/>
    </font>
    <font>
      <sz val="14"/>
      <name val="Times New Roman"/>
      <family val="1"/>
    </font>
    <font>
      <b/>
      <sz val="18"/>
      <name val="Times New Roman"/>
      <family val="1"/>
    </font>
    <font>
      <sz val="18"/>
      <name val="Times New Roman"/>
      <family val="1"/>
    </font>
    <font>
      <b/>
      <i/>
      <sz val="18"/>
      <name val="Times New Roman"/>
      <family val="1"/>
    </font>
    <font>
      <sz val="14"/>
      <name val="Arial"/>
      <family val="2"/>
    </font>
    <font>
      <sz val="12"/>
      <name val="Times New Roman"/>
      <family val="1"/>
    </font>
    <font>
      <sz val="10"/>
      <name val="Times New Roman"/>
      <family val="1"/>
    </font>
    <font>
      <b/>
      <sz val="10"/>
      <name val="Times New Roman"/>
      <family val="1"/>
    </font>
    <font>
      <sz val="12"/>
      <color indexed="12"/>
      <name val="ArialMT"/>
      <family val="0"/>
    </font>
    <font>
      <b/>
      <i/>
      <sz val="12"/>
      <name val="Times New Roman"/>
      <family val="1"/>
    </font>
    <font>
      <b/>
      <i/>
      <sz val="10"/>
      <name val="Times New Roman"/>
      <family val="1"/>
    </font>
    <font>
      <u val="single"/>
      <sz val="10"/>
      <color indexed="12"/>
      <name val="Arial"/>
      <family val="2"/>
    </font>
    <font>
      <u val="single"/>
      <sz val="10"/>
      <color indexed="36"/>
      <name val="Arial"/>
      <family val="2"/>
    </font>
    <font>
      <b/>
      <sz val="8"/>
      <name val="Times New Roman"/>
      <family val="1"/>
    </font>
    <font>
      <sz val="8"/>
      <name val="Times New Roman"/>
      <family val="1"/>
    </font>
    <font>
      <sz val="11"/>
      <name val="Times New Roman"/>
      <family val="1"/>
    </font>
    <font>
      <b/>
      <strike/>
      <sz val="12"/>
      <color indexed="4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medium"/>
    </border>
    <border>
      <left style="thin"/>
      <right style="medium"/>
      <top>
        <color indexed="63"/>
      </top>
      <bottom style="medium"/>
    </border>
    <border>
      <left style="thin"/>
      <right style="medium"/>
      <top style="medium"/>
      <bottom style="medium"/>
    </border>
    <border>
      <left style="medium"/>
      <right style="thin"/>
      <top style="medium"/>
      <bottom style="medium"/>
    </border>
    <border>
      <left style="thin"/>
      <right style="thin"/>
      <top style="thin"/>
      <bottom style="medium"/>
    </border>
    <border>
      <left style="medium"/>
      <right style="medium"/>
      <top style="medium"/>
      <bottom>
        <color indexed="63"/>
      </bottom>
    </border>
    <border>
      <left style="medium"/>
      <right>
        <color indexed="63"/>
      </right>
      <top style="thin"/>
      <bottom style="medium"/>
    </border>
    <border>
      <left style="medium"/>
      <right style="medium"/>
      <top>
        <color indexed="63"/>
      </top>
      <bottom style="medium"/>
    </border>
    <border>
      <left style="thin"/>
      <right style="thin"/>
      <top style="medium"/>
      <bottom>
        <color indexed="63"/>
      </bottom>
    </border>
    <border>
      <left>
        <color indexed="63"/>
      </left>
      <right style="medium"/>
      <top style="medium"/>
      <bottom>
        <color indexed="63"/>
      </bottom>
    </border>
    <border>
      <left style="thin"/>
      <right style="medium"/>
      <top style="medium"/>
      <bottom>
        <color indexed="63"/>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color indexed="63"/>
      </right>
      <top style="medium"/>
      <bottom style="thin"/>
    </border>
    <border>
      <left style="medium"/>
      <right>
        <color indexed="63"/>
      </right>
      <top style="thin"/>
      <bottom style="thin"/>
    </border>
    <border>
      <left style="medium"/>
      <right style="thin"/>
      <top style="thin"/>
      <bottom>
        <color indexed="63"/>
      </bottom>
    </border>
    <border>
      <left style="thin"/>
      <right style="medium"/>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
      <left style="medium"/>
      <right style="thin"/>
      <top style="thin"/>
      <bottom style="thin"/>
    </border>
    <border>
      <left style="medium"/>
      <right style="thin"/>
      <top style="medium"/>
      <bottom style="thin"/>
    </border>
    <border>
      <left style="thin"/>
      <right>
        <color indexed="63"/>
      </right>
      <top>
        <color indexed="63"/>
      </top>
      <bottom style="medium"/>
    </border>
    <border>
      <left>
        <color indexed="63"/>
      </left>
      <right style="thin"/>
      <top style="thin"/>
      <bottom style="thin"/>
    </border>
    <border>
      <left>
        <color indexed="63"/>
      </left>
      <right style="thin"/>
      <top style="medium"/>
      <bottom style="medium"/>
    </border>
    <border>
      <left style="thin"/>
      <right>
        <color indexed="63"/>
      </right>
      <top style="medium"/>
      <bottom style="medium"/>
    </border>
    <border>
      <left style="thin"/>
      <right style="thin"/>
      <top style="medium"/>
      <bottom style="medium"/>
    </border>
    <border>
      <left>
        <color indexed="63"/>
      </left>
      <right style="thin"/>
      <top style="medium"/>
      <bottom style="thin"/>
    </border>
    <border>
      <left style="thin"/>
      <right>
        <color indexed="63"/>
      </right>
      <top style="medium"/>
      <bottom style="thin"/>
    </border>
    <border>
      <left style="thin"/>
      <right style="thin"/>
      <top>
        <color indexed="63"/>
      </top>
      <bottom style="thin"/>
    </border>
    <border>
      <left style="thin"/>
      <right style="medium"/>
      <top>
        <color indexed="63"/>
      </top>
      <bottom style="thin"/>
    </border>
    <border>
      <left style="thin"/>
      <right>
        <color indexed="63"/>
      </right>
      <top>
        <color indexed="63"/>
      </top>
      <bottom style="thin"/>
    </border>
    <border>
      <left style="medium"/>
      <right style="thin"/>
      <top>
        <color indexed="63"/>
      </top>
      <bottom style="thin"/>
    </border>
    <border>
      <left style="medium"/>
      <right style="medium"/>
      <top style="medium"/>
      <bottom style="medium"/>
    </border>
    <border>
      <left style="thin"/>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top style="thin"/>
      <bottom>
        <color indexed="63"/>
      </bottom>
    </border>
    <border>
      <left>
        <color indexed="63"/>
      </left>
      <right>
        <color indexed="63"/>
      </right>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style="medium"/>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31"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30"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412">
    <xf numFmtId="0" fontId="0" fillId="0" borderId="0" xfId="0" applyAlignment="1">
      <alignment/>
    </xf>
    <xf numFmtId="3" fontId="2" fillId="0" borderId="0" xfId="0" applyNumberFormat="1" applyFont="1" applyAlignment="1">
      <alignment/>
    </xf>
    <xf numFmtId="3" fontId="2" fillId="0" borderId="0" xfId="0" applyNumberFormat="1" applyFont="1" applyBorder="1" applyAlignment="1">
      <alignment/>
    </xf>
    <xf numFmtId="3" fontId="3" fillId="0" borderId="10" xfId="0" applyNumberFormat="1" applyFont="1" applyBorder="1" applyAlignment="1">
      <alignment/>
    </xf>
    <xf numFmtId="3" fontId="3" fillId="0" borderId="11" xfId="0" applyNumberFormat="1" applyFont="1" applyBorder="1" applyAlignment="1">
      <alignment/>
    </xf>
    <xf numFmtId="3" fontId="2" fillId="0" borderId="12" xfId="0" applyNumberFormat="1" applyFont="1" applyBorder="1" applyAlignment="1">
      <alignment horizontal="center" vertical="center" wrapText="1"/>
    </xf>
    <xf numFmtId="3" fontId="3" fillId="0" borderId="0" xfId="0" applyNumberFormat="1" applyFont="1" applyBorder="1" applyAlignment="1">
      <alignment/>
    </xf>
    <xf numFmtId="0" fontId="0" fillId="0" borderId="0" xfId="0" applyAlignment="1">
      <alignment vertical="center" wrapText="1"/>
    </xf>
    <xf numFmtId="3" fontId="8" fillId="0" borderId="0" xfId="0" applyNumberFormat="1" applyFont="1" applyAlignment="1">
      <alignment/>
    </xf>
    <xf numFmtId="3" fontId="3" fillId="0" borderId="0" xfId="0" applyNumberFormat="1" applyFont="1" applyAlignment="1">
      <alignment/>
    </xf>
    <xf numFmtId="3" fontId="4" fillId="0" borderId="0" xfId="0" applyNumberFormat="1" applyFont="1" applyAlignment="1">
      <alignment/>
    </xf>
    <xf numFmtId="3" fontId="0" fillId="0" borderId="0" xfId="0" applyNumberFormat="1" applyAlignment="1">
      <alignment/>
    </xf>
    <xf numFmtId="3" fontId="1" fillId="0" borderId="0" xfId="0" applyNumberFormat="1" applyFont="1" applyAlignment="1">
      <alignment/>
    </xf>
    <xf numFmtId="3" fontId="2" fillId="0" borderId="13" xfId="0" applyNumberFormat="1" applyFont="1" applyBorder="1" applyAlignment="1">
      <alignment horizontal="center" vertical="center" wrapText="1"/>
    </xf>
    <xf numFmtId="3" fontId="3" fillId="0" borderId="0" xfId="0" applyNumberFormat="1" applyFont="1" applyAlignment="1">
      <alignment/>
    </xf>
    <xf numFmtId="3" fontId="2" fillId="0" borderId="0" xfId="0" applyNumberFormat="1" applyFont="1" applyAlignment="1">
      <alignment/>
    </xf>
    <xf numFmtId="3" fontId="2" fillId="0" borderId="0" xfId="0" applyNumberFormat="1" applyFont="1" applyBorder="1" applyAlignment="1">
      <alignment/>
    </xf>
    <xf numFmtId="3" fontId="5" fillId="0" borderId="0" xfId="0" applyNumberFormat="1" applyFont="1" applyAlignment="1">
      <alignment/>
    </xf>
    <xf numFmtId="3" fontId="0" fillId="0" borderId="0" xfId="0" applyNumberFormat="1" applyAlignment="1">
      <alignment horizontal="center" vertical="center" wrapText="1"/>
    </xf>
    <xf numFmtId="3" fontId="5" fillId="0" borderId="14" xfId="0" applyNumberFormat="1" applyFont="1" applyBorder="1" applyAlignment="1">
      <alignment/>
    </xf>
    <xf numFmtId="3" fontId="10" fillId="0" borderId="0" xfId="0" applyNumberFormat="1" applyFont="1" applyAlignment="1">
      <alignment/>
    </xf>
    <xf numFmtId="3" fontId="10" fillId="0" borderId="0" xfId="0" applyNumberFormat="1" applyFont="1" applyBorder="1" applyAlignment="1">
      <alignment/>
    </xf>
    <xf numFmtId="3" fontId="3" fillId="0" borderId="13" xfId="0" applyNumberFormat="1" applyFont="1" applyBorder="1" applyAlignment="1">
      <alignment/>
    </xf>
    <xf numFmtId="3" fontId="3" fillId="0" borderId="12" xfId="0" applyNumberFormat="1" applyFont="1" applyBorder="1" applyAlignment="1">
      <alignment/>
    </xf>
    <xf numFmtId="3" fontId="0" fillId="0" borderId="0" xfId="0" applyNumberFormat="1" applyAlignment="1">
      <alignment/>
    </xf>
    <xf numFmtId="3" fontId="3" fillId="0" borderId="0" xfId="0" applyNumberFormat="1" applyFont="1" applyBorder="1" applyAlignment="1">
      <alignment/>
    </xf>
    <xf numFmtId="3" fontId="3" fillId="0" borderId="0" xfId="0" applyNumberFormat="1" applyFont="1" applyAlignment="1">
      <alignment/>
    </xf>
    <xf numFmtId="3" fontId="3" fillId="0" borderId="0" xfId="0" applyNumberFormat="1" applyFont="1" applyBorder="1" applyAlignment="1">
      <alignment horizontal="center"/>
    </xf>
    <xf numFmtId="3" fontId="1" fillId="0" borderId="0" xfId="0" applyNumberFormat="1" applyFont="1" applyAlignment="1">
      <alignment/>
    </xf>
    <xf numFmtId="3" fontId="11" fillId="0" borderId="15" xfId="0" applyNumberFormat="1" applyFont="1" applyBorder="1" applyAlignment="1">
      <alignment horizontal="center" vertical="center" wrapText="1"/>
    </xf>
    <xf numFmtId="3" fontId="1" fillId="0" borderId="16" xfId="0" applyNumberFormat="1" applyFont="1" applyBorder="1" applyAlignment="1">
      <alignment horizontal="center" vertical="center" wrapText="1"/>
    </xf>
    <xf numFmtId="3" fontId="11" fillId="0" borderId="0" xfId="0" applyNumberFormat="1" applyFont="1" applyAlignment="1">
      <alignment horizontal="center"/>
    </xf>
    <xf numFmtId="3" fontId="9" fillId="0" borderId="0" xfId="0" applyNumberFormat="1" applyFont="1" applyAlignment="1">
      <alignment/>
    </xf>
    <xf numFmtId="3" fontId="9" fillId="0" borderId="0" xfId="0" applyNumberFormat="1" applyFont="1" applyBorder="1" applyAlignment="1">
      <alignment/>
    </xf>
    <xf numFmtId="3" fontId="3" fillId="0" borderId="17" xfId="0" applyNumberFormat="1" applyFont="1" applyBorder="1" applyAlignment="1">
      <alignment horizontal="center"/>
    </xf>
    <xf numFmtId="3" fontId="11" fillId="0" borderId="18" xfId="0" applyNumberFormat="1" applyFont="1" applyBorder="1" applyAlignment="1">
      <alignment horizontal="center"/>
    </xf>
    <xf numFmtId="3" fontId="11" fillId="0" borderId="19" xfId="0" applyNumberFormat="1" applyFont="1" applyBorder="1" applyAlignment="1">
      <alignment horizontal="center"/>
    </xf>
    <xf numFmtId="3" fontId="11" fillId="0" borderId="20" xfId="0" applyNumberFormat="1" applyFont="1" applyBorder="1" applyAlignment="1">
      <alignment horizontal="center"/>
    </xf>
    <xf numFmtId="3" fontId="11" fillId="0" borderId="21" xfId="0" applyNumberFormat="1" applyFont="1" applyBorder="1" applyAlignment="1">
      <alignment horizontal="center"/>
    </xf>
    <xf numFmtId="3" fontId="11" fillId="0" borderId="22" xfId="0" applyNumberFormat="1" applyFont="1" applyBorder="1" applyAlignment="1">
      <alignment horizontal="center"/>
    </xf>
    <xf numFmtId="3" fontId="11" fillId="0" borderId="23" xfId="0" applyNumberFormat="1" applyFont="1" applyBorder="1" applyAlignment="1">
      <alignment horizontal="center"/>
    </xf>
    <xf numFmtId="3" fontId="11" fillId="0" borderId="24" xfId="0" applyNumberFormat="1" applyFont="1" applyBorder="1" applyAlignment="1">
      <alignment horizontal="center"/>
    </xf>
    <xf numFmtId="3" fontId="11" fillId="0" borderId="25" xfId="0" applyNumberFormat="1" applyFont="1" applyBorder="1" applyAlignment="1">
      <alignment horizontal="center" vertical="center" wrapText="1"/>
    </xf>
    <xf numFmtId="3" fontId="11" fillId="0" borderId="26" xfId="0" applyNumberFormat="1" applyFont="1" applyBorder="1" applyAlignment="1">
      <alignment horizontal="center" vertical="center" wrapText="1"/>
    </xf>
    <xf numFmtId="3" fontId="7" fillId="0" borderId="26" xfId="0" applyNumberFormat="1" applyFont="1" applyBorder="1" applyAlignment="1">
      <alignment horizontal="center" vertical="center" wrapText="1"/>
    </xf>
    <xf numFmtId="3" fontId="2" fillId="0" borderId="0" xfId="0" applyNumberFormat="1" applyFont="1" applyAlignment="1">
      <alignment/>
    </xf>
    <xf numFmtId="3" fontId="3" fillId="0" borderId="0" xfId="0" applyNumberFormat="1" applyFont="1" applyAlignment="1">
      <alignment/>
    </xf>
    <xf numFmtId="3" fontId="10" fillId="0" borderId="0" xfId="0" applyNumberFormat="1" applyFont="1" applyAlignment="1">
      <alignment/>
    </xf>
    <xf numFmtId="3" fontId="8" fillId="0" borderId="0" xfId="0" applyNumberFormat="1" applyFont="1" applyAlignment="1">
      <alignment/>
    </xf>
    <xf numFmtId="3" fontId="0" fillId="0" borderId="0" xfId="0" applyNumberFormat="1" applyFill="1" applyAlignment="1" applyProtection="1">
      <alignment horizontal="right"/>
      <protection locked="0"/>
    </xf>
    <xf numFmtId="3" fontId="1" fillId="0" borderId="0" xfId="0" applyNumberFormat="1" applyFont="1" applyFill="1" applyAlignment="1" applyProtection="1">
      <alignment horizontal="right"/>
      <protection locked="0"/>
    </xf>
    <xf numFmtId="3" fontId="9" fillId="0" borderId="0" xfId="0" applyNumberFormat="1" applyFont="1" applyFill="1" applyAlignment="1" applyProtection="1">
      <alignment horizontal="right"/>
      <protection locked="0"/>
    </xf>
    <xf numFmtId="3" fontId="3" fillId="0" borderId="0" xfId="0" applyNumberFormat="1" applyFont="1" applyFill="1" applyAlignment="1" applyProtection="1">
      <alignment vertical="center"/>
      <protection locked="0"/>
    </xf>
    <xf numFmtId="3" fontId="2" fillId="0" borderId="27" xfId="0" applyNumberFormat="1" applyFont="1" applyBorder="1" applyAlignment="1">
      <alignment/>
    </xf>
    <xf numFmtId="3" fontId="2" fillId="0" borderId="28" xfId="0" applyNumberFormat="1" applyFont="1" applyBorder="1" applyAlignment="1">
      <alignment/>
    </xf>
    <xf numFmtId="3" fontId="1" fillId="0" borderId="21" xfId="0" applyNumberFormat="1" applyFont="1" applyFill="1" applyBorder="1" applyAlignment="1" applyProtection="1">
      <alignment horizontal="center" vertical="center" wrapText="1"/>
      <protection locked="0"/>
    </xf>
    <xf numFmtId="3" fontId="1" fillId="0" borderId="0" xfId="0" applyNumberFormat="1" applyFont="1" applyFill="1" applyAlignment="1" applyProtection="1">
      <alignment vertical="center" wrapText="1"/>
      <protection locked="0"/>
    </xf>
    <xf numFmtId="3" fontId="10" fillId="0" borderId="0" xfId="0" applyNumberFormat="1" applyFont="1" applyFill="1" applyAlignment="1" applyProtection="1">
      <alignment horizontal="right"/>
      <protection locked="0"/>
    </xf>
    <xf numFmtId="3" fontId="10" fillId="0" borderId="0" xfId="0" applyNumberFormat="1" applyFont="1" applyAlignment="1">
      <alignment/>
    </xf>
    <xf numFmtId="3" fontId="10" fillId="0" borderId="0" xfId="0" applyNumberFormat="1" applyFont="1" applyBorder="1" applyAlignment="1">
      <alignment/>
    </xf>
    <xf numFmtId="3" fontId="10" fillId="0" borderId="0" xfId="0" applyNumberFormat="1" applyFont="1" applyBorder="1" applyAlignment="1">
      <alignment horizontal="center" vertical="center"/>
    </xf>
    <xf numFmtId="3" fontId="8" fillId="0" borderId="0" xfId="0" applyNumberFormat="1" applyFont="1" applyFill="1" applyAlignment="1" applyProtection="1">
      <alignment vertical="center"/>
      <protection locked="0"/>
    </xf>
    <xf numFmtId="3" fontId="13" fillId="0" borderId="0" xfId="0" applyNumberFormat="1" applyFont="1" applyAlignment="1">
      <alignment/>
    </xf>
    <xf numFmtId="3" fontId="13" fillId="0" borderId="0" xfId="0" applyNumberFormat="1" applyFont="1" applyBorder="1" applyAlignment="1">
      <alignment/>
    </xf>
    <xf numFmtId="3" fontId="13" fillId="0" borderId="0" xfId="0" applyNumberFormat="1" applyFont="1" applyFill="1" applyAlignment="1" applyProtection="1">
      <alignment vertical="center"/>
      <protection locked="0"/>
    </xf>
    <xf numFmtId="3" fontId="14" fillId="0" borderId="0" xfId="0" applyNumberFormat="1" applyFont="1" applyAlignment="1">
      <alignment/>
    </xf>
    <xf numFmtId="3" fontId="14" fillId="0" borderId="0" xfId="0" applyNumberFormat="1" applyFont="1" applyBorder="1" applyAlignment="1">
      <alignment/>
    </xf>
    <xf numFmtId="3" fontId="15" fillId="0" borderId="0" xfId="0" applyNumberFormat="1" applyFont="1" applyAlignment="1">
      <alignment horizontal="center"/>
    </xf>
    <xf numFmtId="3" fontId="13" fillId="0" borderId="0" xfId="0" applyNumberFormat="1" applyFont="1" applyAlignment="1">
      <alignment horizontal="center"/>
    </xf>
    <xf numFmtId="3" fontId="13" fillId="0" borderId="0" xfId="0" applyNumberFormat="1" applyFont="1" applyBorder="1" applyAlignment="1">
      <alignment horizontal="center"/>
    </xf>
    <xf numFmtId="3" fontId="13" fillId="0" borderId="0" xfId="0" applyNumberFormat="1" applyFont="1" applyBorder="1" applyAlignment="1">
      <alignment/>
    </xf>
    <xf numFmtId="3" fontId="13" fillId="0" borderId="0" xfId="0" applyNumberFormat="1" applyFont="1" applyAlignment="1">
      <alignment/>
    </xf>
    <xf numFmtId="3" fontId="8" fillId="0" borderId="0" xfId="0" applyNumberFormat="1" applyFont="1" applyBorder="1" applyAlignment="1">
      <alignment/>
    </xf>
    <xf numFmtId="0" fontId="0" fillId="0" borderId="0" xfId="0" applyAlignment="1">
      <alignment wrapText="1"/>
    </xf>
    <xf numFmtId="3" fontId="9" fillId="0" borderId="0" xfId="0" applyNumberFormat="1" applyFont="1" applyBorder="1" applyAlignment="1">
      <alignment vertical="center" wrapText="1"/>
    </xf>
    <xf numFmtId="3" fontId="20" fillId="0" borderId="0" xfId="0" applyNumberFormat="1" applyFont="1" applyAlignment="1">
      <alignment/>
    </xf>
    <xf numFmtId="3" fontId="20" fillId="0" borderId="0" xfId="0" applyNumberFormat="1" applyFont="1" applyAlignment="1">
      <alignment horizontal="center"/>
    </xf>
    <xf numFmtId="3" fontId="21" fillId="0" borderId="0" xfId="0" applyNumberFormat="1" applyFont="1" applyAlignment="1">
      <alignment/>
    </xf>
    <xf numFmtId="3" fontId="21" fillId="0" borderId="0" xfId="0" applyNumberFormat="1" applyFont="1" applyAlignment="1">
      <alignment horizontal="center" vertical="center" wrapText="1"/>
    </xf>
    <xf numFmtId="3" fontId="20" fillId="0" borderId="0" xfId="0" applyNumberFormat="1" applyFont="1" applyBorder="1" applyAlignment="1">
      <alignment/>
    </xf>
    <xf numFmtId="3" fontId="21" fillId="0" borderId="0" xfId="0" applyNumberFormat="1" applyFont="1" applyBorder="1" applyAlignment="1">
      <alignment/>
    </xf>
    <xf numFmtId="3" fontId="17" fillId="0" borderId="0" xfId="0" applyNumberFormat="1" applyFont="1" applyFill="1" applyAlignment="1" applyProtection="1">
      <alignment vertical="center"/>
      <protection locked="0"/>
    </xf>
    <xf numFmtId="3" fontId="19" fillId="0" borderId="0" xfId="0" applyNumberFormat="1" applyFont="1" applyBorder="1" applyAlignment="1">
      <alignment/>
    </xf>
    <xf numFmtId="3" fontId="19" fillId="0" borderId="0" xfId="0" applyNumberFormat="1" applyFont="1" applyAlignment="1">
      <alignment/>
    </xf>
    <xf numFmtId="3" fontId="2" fillId="0" borderId="0" xfId="0" applyNumberFormat="1" applyFont="1" applyBorder="1" applyAlignment="1">
      <alignment/>
    </xf>
    <xf numFmtId="3" fontId="2" fillId="0" borderId="0" xfId="0" applyNumberFormat="1" applyFont="1" applyAlignment="1">
      <alignment/>
    </xf>
    <xf numFmtId="3" fontId="23" fillId="0" borderId="0" xfId="0" applyNumberFormat="1" applyFont="1" applyAlignment="1">
      <alignment/>
    </xf>
    <xf numFmtId="3" fontId="23" fillId="0" borderId="0" xfId="0" applyNumberFormat="1" applyFont="1" applyBorder="1" applyAlignment="1">
      <alignment/>
    </xf>
    <xf numFmtId="3" fontId="16" fillId="0" borderId="0" xfId="0" applyNumberFormat="1" applyFont="1" applyBorder="1" applyAlignment="1">
      <alignment/>
    </xf>
    <xf numFmtId="3" fontId="16" fillId="0" borderId="0" xfId="0" applyNumberFormat="1" applyFont="1" applyAlignment="1">
      <alignment/>
    </xf>
    <xf numFmtId="3" fontId="24" fillId="0" borderId="0" xfId="0" applyNumberFormat="1" applyFont="1" applyAlignment="1">
      <alignment/>
    </xf>
    <xf numFmtId="3" fontId="24" fillId="0" borderId="0" xfId="0" applyNumberFormat="1" applyFont="1" applyBorder="1" applyAlignment="1">
      <alignment/>
    </xf>
    <xf numFmtId="3" fontId="24" fillId="0" borderId="0" xfId="0" applyNumberFormat="1" applyFont="1" applyBorder="1" applyAlignment="1">
      <alignment horizontal="center" vertical="center"/>
    </xf>
    <xf numFmtId="3" fontId="25" fillId="0" borderId="0" xfId="0" applyNumberFormat="1" applyFont="1" applyAlignment="1">
      <alignment/>
    </xf>
    <xf numFmtId="3" fontId="25" fillId="0" borderId="0" xfId="0" applyNumberFormat="1" applyFont="1" applyBorder="1" applyAlignment="1">
      <alignment/>
    </xf>
    <xf numFmtId="3" fontId="26" fillId="0" borderId="0" xfId="0" applyNumberFormat="1" applyFont="1" applyBorder="1" applyAlignment="1">
      <alignment/>
    </xf>
    <xf numFmtId="3" fontId="26" fillId="0" borderId="0" xfId="0" applyNumberFormat="1" applyFont="1" applyAlignment="1">
      <alignment/>
    </xf>
    <xf numFmtId="3" fontId="25" fillId="0" borderId="0" xfId="0" applyNumberFormat="1" applyFont="1" applyBorder="1" applyAlignment="1">
      <alignment horizontal="center" vertical="center"/>
    </xf>
    <xf numFmtId="3" fontId="3" fillId="0" borderId="0" xfId="0" applyNumberFormat="1" applyFont="1" applyBorder="1" applyAlignment="1">
      <alignment/>
    </xf>
    <xf numFmtId="3" fontId="3" fillId="0" borderId="0" xfId="0" applyNumberFormat="1" applyFont="1" applyAlignment="1">
      <alignment horizontal="center"/>
    </xf>
    <xf numFmtId="3" fontId="1" fillId="0" borderId="0" xfId="0" applyNumberFormat="1" applyFont="1" applyFill="1" applyBorder="1" applyAlignment="1" applyProtection="1">
      <alignment vertical="center"/>
      <protection locked="0"/>
    </xf>
    <xf numFmtId="3" fontId="17" fillId="0" borderId="0" xfId="0" applyNumberFormat="1" applyFont="1" applyFill="1" applyBorder="1" applyAlignment="1" applyProtection="1">
      <alignment vertical="center"/>
      <protection locked="0"/>
    </xf>
    <xf numFmtId="3" fontId="11" fillId="0" borderId="18" xfId="0" applyNumberFormat="1" applyFont="1" applyBorder="1" applyAlignment="1">
      <alignment horizontal="center" vertical="center" wrapText="1"/>
    </xf>
    <xf numFmtId="3" fontId="11" fillId="0" borderId="20" xfId="0" applyNumberFormat="1" applyFont="1" applyBorder="1" applyAlignment="1">
      <alignment horizontal="center" vertical="center" wrapText="1"/>
    </xf>
    <xf numFmtId="0" fontId="27" fillId="0" borderId="0" xfId="0" applyFont="1" applyAlignment="1">
      <alignment/>
    </xf>
    <xf numFmtId="3" fontId="5" fillId="0" borderId="29" xfId="0" applyNumberFormat="1" applyFont="1" applyBorder="1" applyAlignment="1">
      <alignment/>
    </xf>
    <xf numFmtId="3" fontId="2" fillId="0" borderId="21" xfId="0" applyNumberFormat="1" applyFont="1" applyBorder="1" applyAlignment="1">
      <alignment horizontal="center" vertical="center" wrapText="1"/>
    </xf>
    <xf numFmtId="3" fontId="2" fillId="0" borderId="21" xfId="0" applyNumberFormat="1" applyFont="1" applyBorder="1" applyAlignment="1">
      <alignment horizontal="center"/>
    </xf>
    <xf numFmtId="3" fontId="2" fillId="0" borderId="0" xfId="0" applyNumberFormat="1" applyFont="1" applyAlignment="1">
      <alignment horizontal="center"/>
    </xf>
    <xf numFmtId="0" fontId="0" fillId="0" borderId="0" xfId="0" applyAlignment="1">
      <alignment horizontal="center"/>
    </xf>
    <xf numFmtId="3" fontId="14" fillId="0" borderId="0" xfId="0" applyNumberFormat="1" applyFont="1" applyAlignment="1">
      <alignment horizontal="center"/>
    </xf>
    <xf numFmtId="3" fontId="14" fillId="0" borderId="0" xfId="0" applyNumberFormat="1" applyFont="1" applyBorder="1" applyAlignment="1">
      <alignment horizontal="center"/>
    </xf>
    <xf numFmtId="3" fontId="10" fillId="0" borderId="0" xfId="0" applyNumberFormat="1" applyFont="1" applyAlignment="1">
      <alignment horizontal="center"/>
    </xf>
    <xf numFmtId="3" fontId="16" fillId="0" borderId="0" xfId="0" applyNumberFormat="1" applyFont="1" applyBorder="1" applyAlignment="1">
      <alignment horizontal="center"/>
    </xf>
    <xf numFmtId="3" fontId="16" fillId="0" borderId="0" xfId="0" applyNumberFormat="1" applyFont="1" applyFill="1" applyBorder="1" applyAlignment="1" applyProtection="1">
      <alignment vertical="center"/>
      <protection locked="0"/>
    </xf>
    <xf numFmtId="0" fontId="24" fillId="0" borderId="0" xfId="0" applyFont="1" applyAlignment="1">
      <alignment/>
    </xf>
    <xf numFmtId="3" fontId="28" fillId="0" borderId="0" xfId="0" applyNumberFormat="1" applyFont="1" applyAlignment="1">
      <alignment/>
    </xf>
    <xf numFmtId="3" fontId="16" fillId="0" borderId="0" xfId="0" applyNumberFormat="1" applyFont="1" applyFill="1" applyAlignment="1" applyProtection="1">
      <alignment vertical="center"/>
      <protection locked="0"/>
    </xf>
    <xf numFmtId="3" fontId="24" fillId="0" borderId="21" xfId="0" applyNumberFormat="1" applyFont="1" applyBorder="1" applyAlignment="1">
      <alignment/>
    </xf>
    <xf numFmtId="3" fontId="16" fillId="0" borderId="21" xfId="0" applyNumberFormat="1" applyFont="1" applyBorder="1" applyAlignment="1">
      <alignment/>
    </xf>
    <xf numFmtId="3" fontId="16" fillId="0" borderId="30" xfId="0" applyNumberFormat="1" applyFont="1" applyBorder="1" applyAlignment="1">
      <alignment/>
    </xf>
    <xf numFmtId="3" fontId="16" fillId="0" borderId="14" xfId="0" applyNumberFormat="1" applyFont="1" applyBorder="1" applyAlignment="1">
      <alignment/>
    </xf>
    <xf numFmtId="3" fontId="16" fillId="0" borderId="0" xfId="0" applyNumberFormat="1" applyFont="1" applyBorder="1" applyAlignment="1">
      <alignment/>
    </xf>
    <xf numFmtId="3" fontId="16" fillId="0" borderId="0" xfId="0" applyNumberFormat="1" applyFont="1" applyAlignment="1">
      <alignment/>
    </xf>
    <xf numFmtId="3" fontId="24" fillId="0" borderId="0" xfId="0" applyNumberFormat="1" applyFont="1" applyBorder="1" applyAlignment="1">
      <alignment horizontal="center"/>
    </xf>
    <xf numFmtId="3" fontId="16" fillId="0" borderId="31" xfId="0" applyNumberFormat="1" applyFont="1" applyBorder="1" applyAlignment="1">
      <alignment horizontal="center" vertical="center" wrapText="1"/>
    </xf>
    <xf numFmtId="3" fontId="16" fillId="0" borderId="32" xfId="0" applyNumberFormat="1" applyFont="1" applyBorder="1" applyAlignment="1">
      <alignment/>
    </xf>
    <xf numFmtId="3" fontId="16" fillId="0" borderId="33" xfId="0" applyNumberFormat="1" applyFont="1" applyBorder="1" applyAlignment="1">
      <alignment/>
    </xf>
    <xf numFmtId="3" fontId="24" fillId="0" borderId="34" xfId="0" applyNumberFormat="1" applyFont="1" applyBorder="1" applyAlignment="1">
      <alignment/>
    </xf>
    <xf numFmtId="3" fontId="24" fillId="0" borderId="31" xfId="0" applyNumberFormat="1" applyFont="1" applyBorder="1" applyAlignment="1">
      <alignment/>
    </xf>
    <xf numFmtId="3" fontId="24" fillId="0" borderId="35" xfId="0" applyNumberFormat="1" applyFont="1" applyBorder="1" applyAlignment="1">
      <alignment/>
    </xf>
    <xf numFmtId="3" fontId="24" fillId="0" borderId="22" xfId="0" applyNumberFormat="1" applyFont="1" applyBorder="1" applyAlignment="1">
      <alignment/>
    </xf>
    <xf numFmtId="3" fontId="16" fillId="0" borderId="34" xfId="0" applyNumberFormat="1" applyFont="1" applyBorder="1" applyAlignment="1">
      <alignment/>
    </xf>
    <xf numFmtId="3" fontId="16" fillId="0" borderId="35" xfId="0" applyNumberFormat="1" applyFont="1" applyBorder="1" applyAlignment="1">
      <alignment horizontal="center"/>
    </xf>
    <xf numFmtId="3" fontId="29" fillId="0" borderId="0" xfId="0" applyNumberFormat="1" applyFont="1" applyAlignment="1">
      <alignment/>
    </xf>
    <xf numFmtId="3" fontId="19" fillId="0" borderId="0" xfId="0" applyNumberFormat="1" applyFont="1" applyBorder="1" applyAlignment="1">
      <alignment horizontal="center"/>
    </xf>
    <xf numFmtId="3" fontId="19" fillId="0" borderId="0" xfId="0" applyNumberFormat="1" applyFont="1" applyAlignment="1">
      <alignment horizontal="center"/>
    </xf>
    <xf numFmtId="3" fontId="9" fillId="0" borderId="0" xfId="0" applyNumberFormat="1" applyFont="1" applyAlignment="1">
      <alignment horizontal="center"/>
    </xf>
    <xf numFmtId="3" fontId="9" fillId="0" borderId="0" xfId="0" applyNumberFormat="1" applyFont="1" applyBorder="1" applyAlignment="1">
      <alignment horizontal="center"/>
    </xf>
    <xf numFmtId="3" fontId="10" fillId="0" borderId="0" xfId="0" applyNumberFormat="1" applyFont="1" applyAlignment="1">
      <alignment horizontal="center"/>
    </xf>
    <xf numFmtId="3" fontId="10" fillId="0" borderId="0" xfId="0" applyNumberFormat="1" applyFont="1" applyBorder="1" applyAlignment="1">
      <alignment horizontal="center"/>
    </xf>
    <xf numFmtId="3" fontId="2" fillId="0" borderId="0" xfId="0" applyNumberFormat="1" applyFont="1" applyBorder="1" applyAlignment="1">
      <alignment horizontal="center"/>
    </xf>
    <xf numFmtId="3" fontId="0" fillId="0" borderId="0" xfId="0" applyNumberFormat="1" applyAlignment="1">
      <alignment horizontal="center"/>
    </xf>
    <xf numFmtId="3" fontId="5" fillId="0" borderId="21" xfId="0" applyNumberFormat="1" applyFont="1" applyBorder="1" applyAlignment="1">
      <alignment horizontal="center"/>
    </xf>
    <xf numFmtId="3" fontId="1" fillId="0" borderId="24" xfId="0" applyNumberFormat="1" applyFont="1" applyBorder="1" applyAlignment="1">
      <alignment horizontal="center"/>
    </xf>
    <xf numFmtId="3" fontId="5" fillId="0" borderId="14" xfId="0" applyNumberFormat="1" applyFont="1" applyBorder="1" applyAlignment="1">
      <alignment horizontal="center"/>
    </xf>
    <xf numFmtId="3" fontId="1" fillId="0" borderId="29" xfId="0" applyNumberFormat="1" applyFont="1" applyBorder="1" applyAlignment="1">
      <alignment horizontal="center"/>
    </xf>
    <xf numFmtId="3" fontId="3" fillId="0" borderId="10" xfId="0" applyNumberFormat="1" applyFont="1" applyBorder="1" applyAlignment="1">
      <alignment horizontal="center"/>
    </xf>
    <xf numFmtId="3" fontId="3" fillId="0" borderId="36" xfId="0" applyNumberFormat="1" applyFont="1" applyBorder="1" applyAlignment="1">
      <alignment horizontal="center"/>
    </xf>
    <xf numFmtId="3" fontId="3" fillId="0" borderId="11" xfId="0" applyNumberFormat="1" applyFont="1" applyBorder="1" applyAlignment="1">
      <alignment horizontal="center"/>
    </xf>
    <xf numFmtId="3" fontId="2" fillId="0" borderId="0" xfId="0" applyNumberFormat="1" applyFont="1" applyBorder="1" applyAlignment="1">
      <alignment horizontal="center"/>
    </xf>
    <xf numFmtId="3" fontId="2" fillId="0" borderId="0" xfId="0" applyNumberFormat="1" applyFont="1" applyAlignment="1">
      <alignment horizontal="center"/>
    </xf>
    <xf numFmtId="3" fontId="3" fillId="0" borderId="0" xfId="0" applyNumberFormat="1" applyFont="1" applyAlignment="1">
      <alignment horizontal="center"/>
    </xf>
    <xf numFmtId="3" fontId="3" fillId="0" borderId="0" xfId="0" applyNumberFormat="1" applyFont="1" applyBorder="1" applyAlignment="1">
      <alignment horizontal="center"/>
    </xf>
    <xf numFmtId="3" fontId="5" fillId="0" borderId="0" xfId="0" applyNumberFormat="1" applyFont="1" applyAlignment="1">
      <alignment horizontal="center"/>
    </xf>
    <xf numFmtId="3" fontId="1" fillId="0" borderId="0" xfId="0" applyNumberFormat="1" applyFont="1" applyAlignment="1">
      <alignment horizontal="center"/>
    </xf>
    <xf numFmtId="0" fontId="24" fillId="0" borderId="0" xfId="0" applyFont="1" applyAlignment="1">
      <alignment horizontal="center"/>
    </xf>
    <xf numFmtId="0" fontId="16" fillId="0" borderId="0" xfId="0" applyFont="1" applyAlignment="1">
      <alignment horizontal="center"/>
    </xf>
    <xf numFmtId="3" fontId="2" fillId="0" borderId="0" xfId="0" applyNumberFormat="1" applyFont="1" applyAlignment="1">
      <alignment horizontal="center"/>
    </xf>
    <xf numFmtId="3" fontId="18" fillId="0" borderId="0" xfId="0" applyNumberFormat="1" applyFont="1" applyFill="1" applyBorder="1" applyAlignment="1" applyProtection="1">
      <alignment vertical="center"/>
      <protection locked="0"/>
    </xf>
    <xf numFmtId="3" fontId="16" fillId="0" borderId="37" xfId="0" applyNumberFormat="1" applyFont="1" applyBorder="1" applyAlignment="1">
      <alignment vertical="center" wrapText="1"/>
    </xf>
    <xf numFmtId="3" fontId="29" fillId="0" borderId="13" xfId="0" applyNumberFormat="1" applyFont="1" applyBorder="1" applyAlignment="1">
      <alignment horizontal="center" vertical="center" wrapText="1"/>
    </xf>
    <xf numFmtId="3" fontId="29" fillId="0" borderId="38" xfId="0" applyNumberFormat="1" applyFont="1" applyBorder="1" applyAlignment="1">
      <alignment horizontal="center" vertical="center" wrapText="1"/>
    </xf>
    <xf numFmtId="3" fontId="29" fillId="0" borderId="39" xfId="0" applyNumberFormat="1" applyFont="1" applyBorder="1" applyAlignment="1">
      <alignment horizontal="center" vertical="center" wrapText="1"/>
    </xf>
    <xf numFmtId="3" fontId="29" fillId="0" borderId="40" xfId="0" applyNumberFormat="1" applyFont="1" applyBorder="1" applyAlignment="1">
      <alignment horizontal="center" vertical="center" wrapText="1"/>
    </xf>
    <xf numFmtId="3" fontId="16" fillId="0" borderId="41" xfId="0" applyNumberFormat="1" applyFont="1" applyBorder="1" applyAlignment="1">
      <alignment vertical="center" wrapText="1"/>
    </xf>
    <xf numFmtId="3" fontId="16" fillId="0" borderId="42" xfId="0" applyNumberFormat="1" applyFont="1" applyBorder="1" applyAlignment="1">
      <alignment horizontal="center" vertical="center" wrapText="1"/>
    </xf>
    <xf numFmtId="3" fontId="24" fillId="0" borderId="42" xfId="0" applyNumberFormat="1" applyFont="1" applyBorder="1" applyAlignment="1">
      <alignment/>
    </xf>
    <xf numFmtId="3" fontId="16" fillId="0" borderId="35" xfId="0" applyNumberFormat="1" applyFont="1" applyBorder="1" applyAlignment="1">
      <alignment/>
    </xf>
    <xf numFmtId="3" fontId="16" fillId="0" borderId="22" xfId="0" applyNumberFormat="1" applyFont="1" applyBorder="1" applyAlignment="1">
      <alignment/>
    </xf>
    <xf numFmtId="3" fontId="16" fillId="0" borderId="34" xfId="0" applyNumberFormat="1" applyFont="1" applyBorder="1" applyAlignment="1">
      <alignment horizontal="center"/>
    </xf>
    <xf numFmtId="3" fontId="16" fillId="0" borderId="30" xfId="0" applyNumberFormat="1" applyFont="1" applyBorder="1" applyAlignment="1">
      <alignment horizontal="center"/>
    </xf>
    <xf numFmtId="3" fontId="21" fillId="0" borderId="0" xfId="0" applyNumberFormat="1" applyFont="1" applyAlignment="1">
      <alignment horizontal="center"/>
    </xf>
    <xf numFmtId="3" fontId="20" fillId="0" borderId="0" xfId="0" applyNumberFormat="1" applyFont="1" applyBorder="1" applyAlignment="1">
      <alignment horizontal="center"/>
    </xf>
    <xf numFmtId="3" fontId="21" fillId="0" borderId="0" xfId="0" applyNumberFormat="1" applyFont="1" applyBorder="1" applyAlignment="1">
      <alignment horizontal="center"/>
    </xf>
    <xf numFmtId="3" fontId="20" fillId="0" borderId="30" xfId="0" applyNumberFormat="1" applyFont="1" applyBorder="1" applyAlignment="1">
      <alignment horizontal="center"/>
    </xf>
    <xf numFmtId="3" fontId="17" fillId="0" borderId="14" xfId="0" applyNumberFormat="1" applyFont="1" applyBorder="1" applyAlignment="1">
      <alignment/>
    </xf>
    <xf numFmtId="3" fontId="2" fillId="0" borderId="24" xfId="0" applyNumberFormat="1" applyFont="1" applyBorder="1" applyAlignment="1">
      <alignment horizontal="center"/>
    </xf>
    <xf numFmtId="3" fontId="3" fillId="0" borderId="14" xfId="0" applyNumberFormat="1" applyFont="1" applyBorder="1" applyAlignment="1">
      <alignment horizontal="center"/>
    </xf>
    <xf numFmtId="3" fontId="3" fillId="0" borderId="29" xfId="0" applyNumberFormat="1" applyFont="1" applyBorder="1" applyAlignment="1">
      <alignment horizontal="center"/>
    </xf>
    <xf numFmtId="3" fontId="3" fillId="0" borderId="21" xfId="0" applyNumberFormat="1" applyFont="1" applyBorder="1" applyAlignment="1">
      <alignment horizontal="left" vertical="center" wrapText="1"/>
    </xf>
    <xf numFmtId="3" fontId="3" fillId="0" borderId="14" xfId="0" applyNumberFormat="1" applyFont="1" applyBorder="1" applyAlignment="1">
      <alignment/>
    </xf>
    <xf numFmtId="3" fontId="8" fillId="0" borderId="0" xfId="0" applyNumberFormat="1" applyFont="1" applyAlignment="1">
      <alignment horizontal="center"/>
    </xf>
    <xf numFmtId="3" fontId="2" fillId="0" borderId="34" xfId="0" applyNumberFormat="1" applyFont="1" applyBorder="1" applyAlignment="1">
      <alignment horizontal="center"/>
    </xf>
    <xf numFmtId="3" fontId="3" fillId="0" borderId="30" xfId="0" applyNumberFormat="1" applyFont="1" applyBorder="1" applyAlignment="1">
      <alignment horizontal="center"/>
    </xf>
    <xf numFmtId="3" fontId="24" fillId="0" borderId="0" xfId="0" applyNumberFormat="1" applyFont="1" applyAlignment="1">
      <alignment horizontal="center"/>
    </xf>
    <xf numFmtId="3" fontId="26" fillId="0" borderId="0" xfId="0" applyNumberFormat="1" applyFont="1" applyBorder="1" applyAlignment="1">
      <alignment horizontal="center"/>
    </xf>
    <xf numFmtId="3" fontId="25" fillId="0" borderId="0" xfId="0" applyNumberFormat="1" applyFont="1" applyAlignment="1">
      <alignment horizontal="center"/>
    </xf>
    <xf numFmtId="0" fontId="2" fillId="0" borderId="0" xfId="0" applyFont="1" applyAlignment="1">
      <alignment/>
    </xf>
    <xf numFmtId="3" fontId="16" fillId="0" borderId="21" xfId="0" applyNumberFormat="1" applyFont="1" applyFill="1" applyBorder="1" applyAlignment="1" applyProtection="1">
      <alignment horizontal="center" vertical="center" wrapText="1"/>
      <protection locked="0"/>
    </xf>
    <xf numFmtId="3" fontId="16" fillId="0" borderId="21" xfId="0" applyNumberFormat="1" applyFont="1" applyFill="1" applyBorder="1" applyAlignment="1" applyProtection="1">
      <alignment horizontal="right"/>
      <protection locked="0"/>
    </xf>
    <xf numFmtId="3" fontId="16" fillId="0" borderId="21" xfId="0" applyNumberFormat="1" applyFont="1" applyFill="1" applyBorder="1" applyAlignment="1" applyProtection="1">
      <alignment horizontal="left"/>
      <protection locked="0"/>
    </xf>
    <xf numFmtId="3" fontId="16" fillId="0" borderId="21" xfId="0" applyNumberFormat="1" applyFont="1" applyFill="1" applyBorder="1" applyAlignment="1" applyProtection="1">
      <alignment horizontal="left" vertical="center" wrapText="1"/>
      <protection locked="0"/>
    </xf>
    <xf numFmtId="3" fontId="28" fillId="0" borderId="21" xfId="0" applyNumberFormat="1" applyFont="1" applyFill="1" applyBorder="1" applyAlignment="1" applyProtection="1">
      <alignment horizontal="left"/>
      <protection locked="0"/>
    </xf>
    <xf numFmtId="3" fontId="1" fillId="0" borderId="0" xfId="0" applyNumberFormat="1" applyFont="1" applyFill="1" applyAlignment="1" applyProtection="1">
      <alignment horizontal="left"/>
      <protection locked="0"/>
    </xf>
    <xf numFmtId="3" fontId="16" fillId="0" borderId="0" xfId="0" applyNumberFormat="1" applyFont="1" applyFill="1" applyAlignment="1" applyProtection="1">
      <alignment horizontal="left"/>
      <protection locked="0"/>
    </xf>
    <xf numFmtId="3" fontId="29" fillId="0" borderId="12" xfId="0" applyNumberFormat="1" applyFont="1" applyBorder="1" applyAlignment="1">
      <alignment horizontal="center" vertical="center" wrapText="1"/>
    </xf>
    <xf numFmtId="3" fontId="16" fillId="0" borderId="23" xfId="0" applyNumberFormat="1" applyFont="1" applyBorder="1" applyAlignment="1">
      <alignment/>
    </xf>
    <xf numFmtId="3" fontId="16" fillId="0" borderId="24" xfId="0" applyNumberFormat="1" applyFont="1" applyBorder="1" applyAlignment="1">
      <alignment/>
    </xf>
    <xf numFmtId="3" fontId="16" fillId="0" borderId="29" xfId="0" applyNumberFormat="1" applyFont="1" applyBorder="1" applyAlignment="1">
      <alignment/>
    </xf>
    <xf numFmtId="3" fontId="4" fillId="0" borderId="40" xfId="0" applyNumberFormat="1" applyFont="1" applyBorder="1" applyAlignment="1">
      <alignment horizontal="center" vertical="center" wrapText="1"/>
    </xf>
    <xf numFmtId="183" fontId="24" fillId="0" borderId="21" xfId="0" applyNumberFormat="1" applyFont="1" applyBorder="1" applyAlignment="1">
      <alignment horizontal="center" vertical="center" wrapText="1"/>
    </xf>
    <xf numFmtId="3" fontId="1" fillId="0" borderId="0" xfId="0" applyNumberFormat="1" applyFont="1" applyBorder="1" applyAlignment="1">
      <alignment/>
    </xf>
    <xf numFmtId="3" fontId="24" fillId="0" borderId="34" xfId="0" applyNumberFormat="1" applyFont="1" applyBorder="1" applyAlignment="1">
      <alignment horizontal="center"/>
    </xf>
    <xf numFmtId="3" fontId="22" fillId="0" borderId="0" xfId="0" applyNumberFormat="1" applyFont="1" applyAlignment="1">
      <alignment horizontal="center"/>
    </xf>
    <xf numFmtId="3" fontId="20" fillId="0" borderId="14" xfId="0" applyNumberFormat="1" applyFont="1" applyBorder="1" applyAlignment="1">
      <alignment horizontal="center"/>
    </xf>
    <xf numFmtId="3" fontId="8" fillId="0" borderId="0" xfId="0" applyNumberFormat="1" applyFont="1" applyBorder="1" applyAlignment="1">
      <alignment horizontal="center"/>
    </xf>
    <xf numFmtId="3" fontId="16" fillId="0" borderId="0" xfId="0" applyNumberFormat="1" applyFont="1" applyBorder="1" applyAlignment="1">
      <alignment horizontal="right"/>
    </xf>
    <xf numFmtId="3" fontId="16" fillId="0" borderId="0" xfId="0" applyNumberFormat="1" applyFont="1" applyAlignment="1">
      <alignment horizontal="right"/>
    </xf>
    <xf numFmtId="3" fontId="16" fillId="0" borderId="0" xfId="0" applyNumberFormat="1" applyFont="1" applyAlignment="1">
      <alignment horizontal="center"/>
    </xf>
    <xf numFmtId="0" fontId="24" fillId="0" borderId="0" xfId="0" applyFont="1" applyAlignment="1">
      <alignment horizontal="left"/>
    </xf>
    <xf numFmtId="3" fontId="24" fillId="0" borderId="0" xfId="0" applyNumberFormat="1" applyFont="1" applyAlignment="1">
      <alignment horizontal="center" vertical="center" wrapText="1"/>
    </xf>
    <xf numFmtId="3" fontId="16" fillId="0" borderId="0" xfId="0" applyNumberFormat="1" applyFont="1" applyBorder="1" applyAlignment="1">
      <alignment vertical="center" wrapText="1"/>
    </xf>
    <xf numFmtId="3" fontId="16" fillId="0" borderId="21" xfId="0" applyNumberFormat="1" applyFont="1" applyBorder="1" applyAlignment="1">
      <alignment horizontal="center" vertical="center" wrapText="1"/>
    </xf>
    <xf numFmtId="3" fontId="15" fillId="0" borderId="14" xfId="0" applyNumberFormat="1" applyFont="1" applyBorder="1" applyAlignment="1">
      <alignment horizontal="center"/>
    </xf>
    <xf numFmtId="183" fontId="16" fillId="0" borderId="14" xfId="0" applyNumberFormat="1" applyFont="1" applyBorder="1" applyAlignment="1">
      <alignment horizontal="center" vertical="center" wrapText="1"/>
    </xf>
    <xf numFmtId="183" fontId="24" fillId="0" borderId="43" xfId="0" applyNumberFormat="1" applyFont="1" applyBorder="1" applyAlignment="1">
      <alignment horizontal="center" vertical="center" wrapText="1"/>
    </xf>
    <xf numFmtId="3" fontId="28" fillId="0" borderId="13" xfId="0" applyNumberFormat="1" applyFont="1" applyBorder="1" applyAlignment="1">
      <alignment horizontal="center" vertical="center" wrapText="1"/>
    </xf>
    <xf numFmtId="3" fontId="28" fillId="0" borderId="40" xfId="0" applyNumberFormat="1" applyFont="1" applyBorder="1" applyAlignment="1">
      <alignment horizontal="center" vertical="center" wrapText="1"/>
    </xf>
    <xf numFmtId="3" fontId="28" fillId="0" borderId="12" xfId="0" applyNumberFormat="1" applyFont="1" applyBorder="1" applyAlignment="1">
      <alignment horizontal="center" vertical="center" wrapText="1"/>
    </xf>
    <xf numFmtId="4" fontId="24" fillId="0" borderId="44" xfId="0" applyNumberFormat="1" applyFont="1" applyBorder="1" applyAlignment="1">
      <alignment horizontal="center" vertical="center" wrapText="1"/>
    </xf>
    <xf numFmtId="4" fontId="24" fillId="0" borderId="43" xfId="0" applyNumberFormat="1" applyFont="1" applyBorder="1" applyAlignment="1">
      <alignment horizontal="center" vertical="center" wrapText="1"/>
    </xf>
    <xf numFmtId="4" fontId="24" fillId="0" borderId="45" xfId="0" applyNumberFormat="1" applyFont="1" applyBorder="1" applyAlignment="1">
      <alignment horizontal="center" vertical="center" wrapText="1"/>
    </xf>
    <xf numFmtId="4" fontId="24" fillId="0" borderId="21" xfId="0" applyNumberFormat="1" applyFont="1" applyBorder="1" applyAlignment="1">
      <alignment horizontal="center" vertical="center" wrapText="1"/>
    </xf>
    <xf numFmtId="4" fontId="16" fillId="0" borderId="14" xfId="0" applyNumberFormat="1" applyFont="1" applyBorder="1" applyAlignment="1">
      <alignment horizontal="center" vertical="center" wrapText="1"/>
    </xf>
    <xf numFmtId="3" fontId="24" fillId="0" borderId="46" xfId="0" applyNumberFormat="1" applyFont="1" applyBorder="1" applyAlignment="1">
      <alignment horizontal="center"/>
    </xf>
    <xf numFmtId="3" fontId="16" fillId="0" borderId="0" xfId="0" applyNumberFormat="1" applyFont="1" applyAlignment="1">
      <alignment vertical="center" wrapText="1"/>
    </xf>
    <xf numFmtId="0" fontId="25" fillId="0" borderId="0" xfId="0" applyFont="1" applyAlignment="1">
      <alignment/>
    </xf>
    <xf numFmtId="0" fontId="25" fillId="0" borderId="0" xfId="0" applyFont="1" applyAlignment="1">
      <alignment horizontal="center"/>
    </xf>
    <xf numFmtId="3" fontId="28" fillId="0" borderId="47" xfId="0" applyNumberFormat="1" applyFont="1" applyBorder="1" applyAlignment="1">
      <alignment horizontal="center" vertical="center" wrapText="1"/>
    </xf>
    <xf numFmtId="3" fontId="28" fillId="0" borderId="38" xfId="0" applyNumberFormat="1" applyFont="1" applyBorder="1" applyAlignment="1">
      <alignment horizontal="center" vertical="center" wrapText="1"/>
    </xf>
    <xf numFmtId="0" fontId="28" fillId="0" borderId="40" xfId="0" applyFont="1" applyBorder="1" applyAlignment="1">
      <alignment horizontal="center" vertical="center" wrapText="1"/>
    </xf>
    <xf numFmtId="0" fontId="28" fillId="0" borderId="39" xfId="0" applyFont="1" applyBorder="1" applyAlignment="1">
      <alignment horizontal="center" vertical="center" wrapText="1"/>
    </xf>
    <xf numFmtId="0" fontId="28" fillId="0" borderId="12" xfId="0" applyFont="1" applyBorder="1" applyAlignment="1">
      <alignment horizontal="center" vertical="center" wrapText="1"/>
    </xf>
    <xf numFmtId="3" fontId="28" fillId="0" borderId="0" xfId="0" applyNumberFormat="1" applyFont="1" applyAlignment="1">
      <alignment horizontal="center"/>
    </xf>
    <xf numFmtId="4" fontId="24" fillId="0" borderId="43" xfId="0" applyNumberFormat="1" applyFont="1" applyBorder="1" applyAlignment="1">
      <alignment horizontal="left" vertical="center" wrapText="1"/>
    </xf>
    <xf numFmtId="3" fontId="24" fillId="0" borderId="43" xfId="0" applyNumberFormat="1" applyFont="1" applyBorder="1" applyAlignment="1">
      <alignment horizontal="center" vertical="center" wrapText="1"/>
    </xf>
    <xf numFmtId="4" fontId="24" fillId="0" borderId="43" xfId="0" applyNumberFormat="1" applyFont="1" applyBorder="1" applyAlignment="1">
      <alignment horizontal="center"/>
    </xf>
    <xf numFmtId="3" fontId="24" fillId="0" borderId="21" xfId="0" applyNumberFormat="1" applyFont="1" applyBorder="1" applyAlignment="1">
      <alignment horizontal="center" vertical="center" wrapText="1"/>
    </xf>
    <xf numFmtId="4" fontId="24" fillId="0" borderId="21" xfId="0" applyNumberFormat="1" applyFont="1" applyBorder="1" applyAlignment="1">
      <alignment horizontal="center"/>
    </xf>
    <xf numFmtId="4" fontId="16" fillId="0" borderId="30" xfId="0" applyNumberFormat="1" applyFont="1" applyBorder="1" applyAlignment="1">
      <alignment/>
    </xf>
    <xf numFmtId="4" fontId="16" fillId="33" borderId="14" xfId="0" applyNumberFormat="1" applyFont="1" applyFill="1" applyBorder="1" applyAlignment="1">
      <alignment horizontal="left" vertical="center" wrapText="1"/>
    </xf>
    <xf numFmtId="3" fontId="16" fillId="0" borderId="14" xfId="0" applyNumberFormat="1" applyFont="1" applyBorder="1" applyAlignment="1">
      <alignment horizontal="center"/>
    </xf>
    <xf numFmtId="4" fontId="16" fillId="0" borderId="10" xfId="0" applyNumberFormat="1" applyFont="1" applyBorder="1" applyAlignment="1">
      <alignment horizontal="center" vertical="center" wrapText="1"/>
    </xf>
    <xf numFmtId="4" fontId="28" fillId="0" borderId="14" xfId="0" applyNumberFormat="1" applyFont="1" applyBorder="1" applyAlignment="1">
      <alignment horizontal="center"/>
    </xf>
    <xf numFmtId="4" fontId="16" fillId="0" borderId="14" xfId="0" applyNumberFormat="1" applyFont="1" applyBorder="1" applyAlignment="1">
      <alignment horizontal="center"/>
    </xf>
    <xf numFmtId="3" fontId="28" fillId="0" borderId="14" xfId="0" applyNumberFormat="1" applyFont="1" applyBorder="1" applyAlignment="1">
      <alignment horizontal="center"/>
    </xf>
    <xf numFmtId="4" fontId="16" fillId="0" borderId="11" xfId="0" applyNumberFormat="1" applyFont="1" applyBorder="1" applyAlignment="1">
      <alignment horizontal="center" vertical="center" wrapText="1"/>
    </xf>
    <xf numFmtId="0" fontId="16" fillId="0" borderId="0" xfId="0" applyFont="1" applyAlignment="1">
      <alignment/>
    </xf>
    <xf numFmtId="0" fontId="26" fillId="0" borderId="0" xfId="0" applyFont="1" applyBorder="1" applyAlignment="1">
      <alignment/>
    </xf>
    <xf numFmtId="0" fontId="32" fillId="33" borderId="0" xfId="0" applyFont="1" applyFill="1" applyBorder="1" applyAlignment="1">
      <alignment horizontal="left" vertical="center" wrapText="1"/>
    </xf>
    <xf numFmtId="3" fontId="28" fillId="0" borderId="0" xfId="0" applyNumberFormat="1" applyFont="1" applyBorder="1" applyAlignment="1">
      <alignment horizontal="center"/>
    </xf>
    <xf numFmtId="0" fontId="26" fillId="0" borderId="0" xfId="0" applyFont="1" applyAlignment="1">
      <alignment/>
    </xf>
    <xf numFmtId="0" fontId="33" fillId="33" borderId="0" xfId="0" applyFont="1" applyFill="1" applyBorder="1" applyAlignment="1">
      <alignment horizontal="left" vertical="center" wrapText="1"/>
    </xf>
    <xf numFmtId="3" fontId="26" fillId="0" borderId="0" xfId="0" applyNumberFormat="1" applyFont="1" applyFill="1" applyBorder="1" applyAlignment="1" applyProtection="1">
      <alignment vertical="center"/>
      <protection locked="0"/>
    </xf>
    <xf numFmtId="4" fontId="28" fillId="0" borderId="36" xfId="0" applyNumberFormat="1" applyFont="1" applyBorder="1" applyAlignment="1">
      <alignment horizontal="center"/>
    </xf>
    <xf numFmtId="0" fontId="24" fillId="0" borderId="0" xfId="0" applyFont="1" applyAlignment="1">
      <alignment horizontal="justify" vertical="center"/>
    </xf>
    <xf numFmtId="0" fontId="24" fillId="0" borderId="0" xfId="0" applyFont="1" applyAlignment="1">
      <alignment horizontal="left" vertical="center"/>
    </xf>
    <xf numFmtId="3" fontId="19" fillId="0" borderId="0" xfId="0" applyNumberFormat="1" applyFont="1" applyBorder="1" applyAlignment="1">
      <alignment/>
    </xf>
    <xf numFmtId="4" fontId="16" fillId="0" borderId="29" xfId="0" applyNumberFormat="1" applyFont="1" applyBorder="1" applyAlignment="1">
      <alignment horizontal="center" vertical="center" wrapText="1"/>
    </xf>
    <xf numFmtId="3" fontId="24" fillId="0" borderId="21" xfId="0" applyNumberFormat="1" applyFont="1" applyBorder="1" applyAlignment="1">
      <alignment horizontal="center"/>
    </xf>
    <xf numFmtId="0" fontId="24" fillId="0" borderId="21" xfId="0" applyFont="1" applyBorder="1" applyAlignment="1">
      <alignment vertical="center" wrapText="1"/>
    </xf>
    <xf numFmtId="3" fontId="24" fillId="0" borderId="35" xfId="0" applyNumberFormat="1" applyFont="1" applyBorder="1" applyAlignment="1">
      <alignment horizontal="center"/>
    </xf>
    <xf numFmtId="0" fontId="24" fillId="0" borderId="22" xfId="0" applyFont="1" applyBorder="1" applyAlignment="1">
      <alignment vertical="center" wrapText="1"/>
    </xf>
    <xf numFmtId="0" fontId="24" fillId="0" borderId="21" xfId="0" applyFont="1" applyBorder="1" applyAlignment="1">
      <alignment horizontal="justify" vertical="center" wrapText="1"/>
    </xf>
    <xf numFmtId="4" fontId="21" fillId="0" borderId="23" xfId="0" applyNumberFormat="1" applyFont="1" applyBorder="1" applyAlignment="1">
      <alignment horizontal="center" vertical="center" wrapText="1"/>
    </xf>
    <xf numFmtId="4" fontId="21" fillId="0" borderId="24" xfId="0" applyNumberFormat="1" applyFont="1" applyBorder="1" applyAlignment="1">
      <alignment horizontal="center" vertical="center" wrapText="1"/>
    </xf>
    <xf numFmtId="4" fontId="20" fillId="0" borderId="29" xfId="0" applyNumberFormat="1" applyFont="1" applyBorder="1" applyAlignment="1">
      <alignment horizontal="center"/>
    </xf>
    <xf numFmtId="0" fontId="0" fillId="0" borderId="0" xfId="0" applyFont="1" applyBorder="1" applyAlignment="1">
      <alignment vertical="center" wrapText="1"/>
    </xf>
    <xf numFmtId="0" fontId="24" fillId="0" borderId="0" xfId="0" applyFont="1" applyAlignment="1">
      <alignment vertical="center"/>
    </xf>
    <xf numFmtId="0" fontId="16" fillId="0" borderId="21" xfId="0" applyFont="1" applyBorder="1" applyAlignment="1">
      <alignment/>
    </xf>
    <xf numFmtId="0" fontId="16" fillId="0" borderId="22" xfId="0" applyFont="1" applyBorder="1" applyAlignment="1">
      <alignment/>
    </xf>
    <xf numFmtId="0" fontId="16" fillId="0" borderId="14" xfId="0" applyFont="1" applyBorder="1" applyAlignment="1">
      <alignment/>
    </xf>
    <xf numFmtId="3" fontId="24" fillId="0" borderId="14" xfId="0" applyNumberFormat="1" applyFont="1" applyBorder="1" applyAlignment="1">
      <alignment/>
    </xf>
    <xf numFmtId="3" fontId="24" fillId="0" borderId="14" xfId="0" applyNumberFormat="1" applyFont="1" applyBorder="1" applyAlignment="1">
      <alignment horizontal="center"/>
    </xf>
    <xf numFmtId="0" fontId="71" fillId="0" borderId="21" xfId="0" applyFont="1" applyBorder="1" applyAlignment="1">
      <alignment vertical="center" wrapText="1"/>
    </xf>
    <xf numFmtId="0" fontId="24" fillId="0" borderId="48" xfId="0" applyFont="1" applyBorder="1" applyAlignment="1">
      <alignment vertical="center" wrapText="1"/>
    </xf>
    <xf numFmtId="0" fontId="34" fillId="0" borderId="21" xfId="0" applyFont="1" applyBorder="1" applyAlignment="1">
      <alignment vertical="center" wrapText="1"/>
    </xf>
    <xf numFmtId="0" fontId="24" fillId="0" borderId="21" xfId="0" applyFont="1" applyBorder="1" applyAlignment="1">
      <alignment horizontal="right" vertical="center" wrapText="1"/>
    </xf>
    <xf numFmtId="0" fontId="24" fillId="0" borderId="48" xfId="0" applyFont="1" applyBorder="1" applyAlignment="1">
      <alignment horizontal="center" vertical="center" wrapText="1"/>
    </xf>
    <xf numFmtId="3" fontId="3" fillId="0" borderId="21" xfId="0" applyNumberFormat="1" applyFont="1" applyBorder="1" applyAlignment="1">
      <alignment horizontal="left" vertical="center" wrapText="1"/>
    </xf>
    <xf numFmtId="0" fontId="0" fillId="0" borderId="21" xfId="0" applyBorder="1" applyAlignment="1">
      <alignment/>
    </xf>
    <xf numFmtId="0" fontId="0" fillId="0" borderId="21" xfId="0" applyFont="1" applyBorder="1" applyAlignment="1">
      <alignment/>
    </xf>
    <xf numFmtId="3" fontId="13" fillId="0" borderId="0" xfId="0" applyNumberFormat="1" applyFont="1" applyFill="1" applyAlignment="1" applyProtection="1">
      <alignment horizontal="center" vertical="center"/>
      <protection locked="0"/>
    </xf>
    <xf numFmtId="3" fontId="13" fillId="0" borderId="30" xfId="0" applyNumberFormat="1" applyFont="1" applyBorder="1" applyAlignment="1">
      <alignment horizontal="center"/>
    </xf>
    <xf numFmtId="3" fontId="3" fillId="0" borderId="46" xfId="0" applyNumberFormat="1" applyFont="1" applyBorder="1" applyAlignment="1">
      <alignment horizontal="center"/>
    </xf>
    <xf numFmtId="3" fontId="3" fillId="0" borderId="34" xfId="0" applyNumberFormat="1" applyFont="1" applyBorder="1" applyAlignment="1">
      <alignment horizontal="center"/>
    </xf>
    <xf numFmtId="3" fontId="16" fillId="0" borderId="0" xfId="0" applyNumberFormat="1" applyFont="1" applyFill="1" applyAlignment="1" applyProtection="1">
      <alignment horizontal="left" vertical="center"/>
      <protection locked="0"/>
    </xf>
    <xf numFmtId="3" fontId="2" fillId="0" borderId="43" xfId="0" applyNumberFormat="1" applyFont="1" applyBorder="1" applyAlignment="1">
      <alignment horizontal="center"/>
    </xf>
    <xf numFmtId="4" fontId="3" fillId="0" borderId="0" xfId="0" applyNumberFormat="1" applyFont="1" applyAlignment="1">
      <alignment/>
    </xf>
    <xf numFmtId="3" fontId="13" fillId="0" borderId="0" xfId="0" applyNumberFormat="1" applyFont="1" applyAlignment="1">
      <alignment horizontal="left"/>
    </xf>
    <xf numFmtId="0" fontId="24" fillId="0" borderId="21" xfId="0" applyFont="1" applyBorder="1" applyAlignment="1">
      <alignment horizontal="center" vertical="center" wrapText="1"/>
    </xf>
    <xf numFmtId="0" fontId="24" fillId="0" borderId="48" xfId="0" applyFont="1" applyBorder="1" applyAlignment="1">
      <alignment horizontal="justify" vertical="center" wrapText="1"/>
    </xf>
    <xf numFmtId="4" fontId="24" fillId="0" borderId="22" xfId="0" applyNumberFormat="1" applyFont="1" applyBorder="1" applyAlignment="1">
      <alignment horizontal="center" vertical="center" wrapText="1"/>
    </xf>
    <xf numFmtId="0" fontId="0" fillId="0" borderId="49" xfId="0" applyBorder="1" applyAlignment="1">
      <alignment/>
    </xf>
    <xf numFmtId="0" fontId="0" fillId="0" borderId="50" xfId="0" applyBorder="1" applyAlignment="1">
      <alignment/>
    </xf>
    <xf numFmtId="3" fontId="24" fillId="0" borderId="37" xfId="0" applyNumberFormat="1" applyFont="1" applyBorder="1" applyAlignment="1">
      <alignment horizontal="center"/>
    </xf>
    <xf numFmtId="3" fontId="24" fillId="0" borderId="51" xfId="0" applyNumberFormat="1" applyFont="1" applyBorder="1" applyAlignment="1">
      <alignment horizontal="center"/>
    </xf>
    <xf numFmtId="3" fontId="24" fillId="0" borderId="41" xfId="0" applyNumberFormat="1" applyFont="1" applyBorder="1" applyAlignment="1">
      <alignment horizontal="center"/>
    </xf>
    <xf numFmtId="3" fontId="20" fillId="0" borderId="33" xfId="0" applyNumberFormat="1" applyFont="1" applyBorder="1" applyAlignment="1">
      <alignment horizontal="center"/>
    </xf>
    <xf numFmtId="3" fontId="16" fillId="0" borderId="21" xfId="0" applyNumberFormat="1" applyFont="1" applyBorder="1" applyAlignment="1">
      <alignment horizontal="center"/>
    </xf>
    <xf numFmtId="3" fontId="16" fillId="0" borderId="21" xfId="0" applyNumberFormat="1" applyFont="1" applyBorder="1" applyAlignment="1">
      <alignment horizontal="center" vertical="center"/>
    </xf>
    <xf numFmtId="4" fontId="21" fillId="0" borderId="21" xfId="0" applyNumberFormat="1" applyFont="1" applyBorder="1" applyAlignment="1">
      <alignment horizontal="center" vertical="center" wrapText="1"/>
    </xf>
    <xf numFmtId="3" fontId="20" fillId="0" borderId="21" xfId="0" applyNumberFormat="1" applyFont="1" applyBorder="1" applyAlignment="1">
      <alignment horizontal="center"/>
    </xf>
    <xf numFmtId="3" fontId="16" fillId="0" borderId="21" xfId="0" applyNumberFormat="1" applyFont="1" applyFill="1" applyBorder="1" applyAlignment="1" applyProtection="1">
      <alignment vertical="center"/>
      <protection locked="0"/>
    </xf>
    <xf numFmtId="4" fontId="20" fillId="0" borderId="21" xfId="0" applyNumberFormat="1" applyFont="1" applyBorder="1" applyAlignment="1">
      <alignment horizontal="center"/>
    </xf>
    <xf numFmtId="3" fontId="24" fillId="0" borderId="0" xfId="0" applyNumberFormat="1" applyFont="1" applyAlignment="1">
      <alignment/>
    </xf>
    <xf numFmtId="3" fontId="24" fillId="0" borderId="21" xfId="0" applyNumberFormat="1" applyFont="1" applyBorder="1" applyAlignment="1">
      <alignment vertical="center" wrapText="1"/>
    </xf>
    <xf numFmtId="0" fontId="24" fillId="0" borderId="21" xfId="0" applyFont="1" applyBorder="1" applyAlignment="1">
      <alignment vertical="center" wrapText="1"/>
    </xf>
    <xf numFmtId="0" fontId="71" fillId="0" borderId="22" xfId="0" applyFont="1" applyBorder="1" applyAlignment="1">
      <alignment vertical="center" wrapText="1"/>
    </xf>
    <xf numFmtId="0" fontId="71" fillId="0" borderId="21" xfId="0" applyFont="1" applyBorder="1" applyAlignment="1">
      <alignment horizontal="right" vertical="center" wrapText="1"/>
    </xf>
    <xf numFmtId="0" fontId="71" fillId="0" borderId="21" xfId="0" applyFont="1" applyBorder="1" applyAlignment="1">
      <alignment horizontal="center" vertical="center" wrapText="1"/>
    </xf>
    <xf numFmtId="0" fontId="24" fillId="0" borderId="43" xfId="0" applyFont="1" applyBorder="1" applyAlignment="1">
      <alignment vertical="center" wrapText="1"/>
    </xf>
    <xf numFmtId="3" fontId="20" fillId="0" borderId="52" xfId="0" applyNumberFormat="1" applyFont="1" applyBorder="1" applyAlignment="1">
      <alignment horizontal="center"/>
    </xf>
    <xf numFmtId="3" fontId="16" fillId="0" borderId="52" xfId="0" applyNumberFormat="1" applyFont="1" applyFill="1" applyBorder="1" applyAlignment="1" applyProtection="1">
      <alignment vertical="center"/>
      <protection locked="0"/>
    </xf>
    <xf numFmtId="4" fontId="20" fillId="0" borderId="52" xfId="0" applyNumberFormat="1" applyFont="1" applyBorder="1" applyAlignment="1">
      <alignment horizontal="center"/>
    </xf>
    <xf numFmtId="3" fontId="24" fillId="0" borderId="0" xfId="0" applyNumberFormat="1" applyFont="1" applyFill="1" applyBorder="1" applyAlignment="1" applyProtection="1">
      <alignment vertical="center"/>
      <protection locked="0"/>
    </xf>
    <xf numFmtId="4" fontId="24" fillId="0" borderId="0" xfId="0" applyNumberFormat="1" applyFont="1" applyBorder="1" applyAlignment="1">
      <alignment horizontal="center"/>
    </xf>
    <xf numFmtId="3" fontId="24" fillId="0" borderId="0" xfId="0" applyNumberFormat="1" applyFont="1" applyAlignment="1">
      <alignment horizontal="left" vertical="center" wrapText="1"/>
    </xf>
    <xf numFmtId="3" fontId="24" fillId="0" borderId="0" xfId="0" applyNumberFormat="1" applyFont="1" applyAlignment="1">
      <alignment wrapText="1"/>
    </xf>
    <xf numFmtId="4" fontId="24" fillId="0" borderId="21" xfId="0" applyNumberFormat="1" applyFont="1" applyBorder="1" applyAlignment="1">
      <alignment horizontal="center" vertical="center"/>
    </xf>
    <xf numFmtId="4" fontId="24" fillId="0" borderId="22" xfId="0" applyNumberFormat="1" applyFont="1" applyBorder="1" applyAlignment="1">
      <alignment horizontal="center" vertical="center"/>
    </xf>
    <xf numFmtId="0" fontId="34" fillId="0" borderId="0" xfId="0" applyFont="1" applyAlignment="1">
      <alignment vertical="center" wrapText="1"/>
    </xf>
    <xf numFmtId="0" fontId="0" fillId="0" borderId="49" xfId="0" applyBorder="1" applyAlignment="1">
      <alignment horizontal="center" vertical="center"/>
    </xf>
    <xf numFmtId="3" fontId="24" fillId="0" borderId="53" xfId="0" applyNumberFormat="1" applyFont="1" applyBorder="1" applyAlignment="1">
      <alignment horizontal="center"/>
    </xf>
    <xf numFmtId="0" fontId="24" fillId="0" borderId="54" xfId="0" applyFont="1" applyBorder="1" applyAlignment="1">
      <alignment vertical="center" wrapText="1"/>
    </xf>
    <xf numFmtId="4" fontId="24" fillId="0" borderId="48" xfId="0" applyNumberFormat="1" applyFont="1" applyBorder="1" applyAlignment="1">
      <alignment horizontal="center" vertical="center"/>
    </xf>
    <xf numFmtId="4" fontId="21" fillId="0" borderId="28" xfId="0" applyNumberFormat="1" applyFont="1" applyBorder="1" applyAlignment="1">
      <alignment horizontal="center" vertical="center" wrapText="1"/>
    </xf>
    <xf numFmtId="3" fontId="2" fillId="0" borderId="21" xfId="0" applyNumberFormat="1" applyFont="1" applyBorder="1" applyAlignment="1">
      <alignment/>
    </xf>
    <xf numFmtId="3" fontId="3" fillId="0" borderId="21" xfId="0" applyNumberFormat="1" applyFont="1" applyBorder="1" applyAlignment="1">
      <alignment/>
    </xf>
    <xf numFmtId="3" fontId="3" fillId="0" borderId="0" xfId="0" applyNumberFormat="1" applyFont="1" applyBorder="1" applyAlignment="1">
      <alignment/>
    </xf>
    <xf numFmtId="4" fontId="22" fillId="0" borderId="21" xfId="0" applyNumberFormat="1" applyFont="1" applyBorder="1" applyAlignment="1">
      <alignment horizontal="center"/>
    </xf>
    <xf numFmtId="4" fontId="20" fillId="0" borderId="22" xfId="0" applyNumberFormat="1" applyFont="1" applyBorder="1" applyAlignment="1">
      <alignment horizontal="center" vertical="center"/>
    </xf>
    <xf numFmtId="4" fontId="20" fillId="0" borderId="21" xfId="0" applyNumberFormat="1" applyFont="1" applyBorder="1" applyAlignment="1">
      <alignment horizontal="center" vertical="center"/>
    </xf>
    <xf numFmtId="4" fontId="20" fillId="0" borderId="48" xfId="0" applyNumberFormat="1" applyFont="1" applyBorder="1" applyAlignment="1">
      <alignment horizontal="center" vertical="center"/>
    </xf>
    <xf numFmtId="0" fontId="0" fillId="0" borderId="0" xfId="0" applyFont="1" applyBorder="1" applyAlignment="1">
      <alignment horizontal="center" vertical="center"/>
    </xf>
    <xf numFmtId="3" fontId="24" fillId="0" borderId="27" xfId="0" applyNumberFormat="1" applyFont="1" applyBorder="1" applyAlignment="1">
      <alignment horizontal="center"/>
    </xf>
    <xf numFmtId="0" fontId="24" fillId="0" borderId="18" xfId="0" applyFont="1" applyBorder="1" applyAlignment="1">
      <alignment vertical="center" wrapText="1"/>
    </xf>
    <xf numFmtId="3" fontId="28" fillId="0" borderId="39" xfId="0" applyNumberFormat="1" applyFont="1" applyBorder="1" applyAlignment="1">
      <alignment horizontal="center" vertical="center" wrapText="1"/>
    </xf>
    <xf numFmtId="4" fontId="16" fillId="0" borderId="32" xfId="0" applyNumberFormat="1" applyFont="1" applyBorder="1" applyAlignment="1">
      <alignment horizontal="center" vertical="center" wrapText="1"/>
    </xf>
    <xf numFmtId="1" fontId="16" fillId="0" borderId="35" xfId="0" applyNumberFormat="1" applyFont="1" applyBorder="1" applyAlignment="1">
      <alignment horizontal="center"/>
    </xf>
    <xf numFmtId="1" fontId="16" fillId="0" borderId="22" xfId="0" applyNumberFormat="1" applyFont="1" applyBorder="1" applyAlignment="1">
      <alignment horizontal="center"/>
    </xf>
    <xf numFmtId="1" fontId="16" fillId="0" borderId="42" xfId="0" applyNumberFormat="1" applyFont="1" applyBorder="1" applyAlignment="1">
      <alignment horizontal="center"/>
    </xf>
    <xf numFmtId="3" fontId="16" fillId="0" borderId="34" xfId="0" applyNumberFormat="1" applyFont="1" applyBorder="1" applyAlignment="1">
      <alignment horizontal="center" vertical="center" wrapText="1"/>
    </xf>
    <xf numFmtId="3" fontId="16" fillId="0" borderId="30" xfId="0" applyNumberFormat="1" applyFont="1" applyBorder="1" applyAlignment="1">
      <alignment horizontal="center" vertical="center" wrapText="1"/>
    </xf>
    <xf numFmtId="3" fontId="16" fillId="0" borderId="21" xfId="0" applyNumberFormat="1" applyFont="1" applyBorder="1" applyAlignment="1">
      <alignment horizontal="center" vertical="center" wrapText="1"/>
    </xf>
    <xf numFmtId="3" fontId="16" fillId="0" borderId="14" xfId="0" applyNumberFormat="1" applyFont="1" applyBorder="1" applyAlignment="1">
      <alignment horizontal="center" vertical="center" wrapText="1"/>
    </xf>
    <xf numFmtId="3" fontId="16" fillId="0" borderId="31" xfId="0" applyNumberFormat="1" applyFont="1" applyBorder="1" applyAlignment="1">
      <alignment horizontal="center" vertical="center" wrapText="1"/>
    </xf>
    <xf numFmtId="3" fontId="16" fillId="0" borderId="32" xfId="0" applyNumberFormat="1" applyFont="1" applyBorder="1" applyAlignment="1">
      <alignment horizontal="center" vertical="center" wrapText="1"/>
    </xf>
    <xf numFmtId="3" fontId="16" fillId="0" borderId="35" xfId="0" applyNumberFormat="1" applyFont="1" applyBorder="1" applyAlignment="1">
      <alignment horizontal="center"/>
    </xf>
    <xf numFmtId="3" fontId="16" fillId="0" borderId="22" xfId="0" applyNumberFormat="1" applyFont="1" applyBorder="1" applyAlignment="1">
      <alignment horizontal="center"/>
    </xf>
    <xf numFmtId="3" fontId="16" fillId="0" borderId="23" xfId="0" applyNumberFormat="1" applyFont="1" applyBorder="1" applyAlignment="1">
      <alignment horizontal="center"/>
    </xf>
    <xf numFmtId="3" fontId="16" fillId="0" borderId="24" xfId="0" applyNumberFormat="1" applyFont="1" applyBorder="1" applyAlignment="1">
      <alignment horizontal="center" vertical="center" wrapText="1"/>
    </xf>
    <xf numFmtId="3" fontId="16" fillId="0" borderId="29" xfId="0" applyNumberFormat="1" applyFont="1" applyBorder="1" applyAlignment="1">
      <alignment horizontal="center" vertical="center" wrapText="1"/>
    </xf>
    <xf numFmtId="3" fontId="16" fillId="0" borderId="15" xfId="0" applyNumberFormat="1" applyFont="1" applyBorder="1" applyAlignment="1">
      <alignment horizontal="center" vertical="center" wrapText="1"/>
    </xf>
    <xf numFmtId="3" fontId="16" fillId="0" borderId="55" xfId="0" applyNumberFormat="1" applyFont="1" applyBorder="1" applyAlignment="1">
      <alignment horizontal="center" vertical="center" wrapText="1"/>
    </xf>
    <xf numFmtId="3" fontId="16" fillId="0" borderId="17" xfId="0" applyNumberFormat="1" applyFont="1" applyBorder="1" applyAlignment="1">
      <alignment horizontal="center" vertical="center" wrapText="1"/>
    </xf>
    <xf numFmtId="3" fontId="16" fillId="0" borderId="56" xfId="0" applyNumberFormat="1" applyFont="1" applyBorder="1" applyAlignment="1">
      <alignment horizontal="center" vertical="center" wrapText="1"/>
    </xf>
    <xf numFmtId="3" fontId="16" fillId="0" borderId="57" xfId="0" applyNumberFormat="1" applyFont="1" applyBorder="1" applyAlignment="1">
      <alignment horizontal="center" vertical="center" wrapText="1"/>
    </xf>
    <xf numFmtId="3" fontId="16" fillId="0" borderId="58" xfId="0" applyNumberFormat="1" applyFont="1" applyBorder="1" applyAlignment="1">
      <alignment horizontal="center" vertical="center" wrapText="1"/>
    </xf>
    <xf numFmtId="0" fontId="16" fillId="0" borderId="15" xfId="0" applyFont="1" applyBorder="1" applyAlignment="1">
      <alignment horizontal="center" vertical="center" wrapText="1"/>
    </xf>
    <xf numFmtId="0" fontId="16" fillId="0" borderId="55" xfId="0" applyFont="1" applyBorder="1" applyAlignment="1">
      <alignment horizontal="center" vertical="center" wrapText="1"/>
    </xf>
    <xf numFmtId="0" fontId="16" fillId="0" borderId="17" xfId="0" applyFont="1" applyBorder="1" applyAlignment="1">
      <alignment horizontal="center" vertical="center" wrapText="1"/>
    </xf>
    <xf numFmtId="0" fontId="24" fillId="0" borderId="0" xfId="0" applyFont="1" applyAlignment="1">
      <alignment horizontal="left" vertical="center"/>
    </xf>
    <xf numFmtId="0" fontId="24" fillId="0" borderId="55" xfId="0" applyFont="1" applyBorder="1" applyAlignment="1">
      <alignment horizontal="center" vertical="center" wrapText="1"/>
    </xf>
    <xf numFmtId="0" fontId="24" fillId="0" borderId="0" xfId="0" applyFont="1" applyAlignment="1">
      <alignment horizontal="left" vertical="center" wrapText="1"/>
    </xf>
    <xf numFmtId="3" fontId="16" fillId="0" borderId="59" xfId="0" applyNumberFormat="1" applyFont="1" applyBorder="1" applyAlignment="1">
      <alignment horizontal="center" vertical="center" wrapText="1"/>
    </xf>
    <xf numFmtId="3" fontId="24" fillId="0" borderId="0" xfId="0" applyNumberFormat="1" applyFont="1" applyBorder="1" applyAlignment="1">
      <alignment horizontal="left"/>
    </xf>
    <xf numFmtId="3" fontId="16" fillId="0" borderId="48" xfId="0" applyNumberFormat="1" applyFont="1" applyBorder="1" applyAlignment="1">
      <alignment horizontal="center" vertical="center" wrapText="1"/>
    </xf>
    <xf numFmtId="3" fontId="16" fillId="0" borderId="54" xfId="0" applyNumberFormat="1" applyFont="1" applyBorder="1" applyAlignment="1">
      <alignment horizontal="center" vertical="center" wrapText="1"/>
    </xf>
    <xf numFmtId="3" fontId="16" fillId="0" borderId="43" xfId="0" applyNumberFormat="1" applyFont="1" applyBorder="1" applyAlignment="1">
      <alignment horizontal="center" vertical="center" wrapText="1"/>
    </xf>
    <xf numFmtId="0" fontId="2" fillId="0" borderId="0" xfId="0" applyFont="1" applyAlignment="1">
      <alignment horizontal="left" wrapText="1"/>
    </xf>
    <xf numFmtId="0" fontId="2" fillId="0" borderId="0" xfId="0" applyFont="1" applyAlignment="1">
      <alignment horizontal="left" wrapText="1"/>
    </xf>
    <xf numFmtId="0" fontId="24" fillId="0" borderId="0" xfId="0" applyFont="1" applyAlignment="1">
      <alignment horizontal="left" wrapText="1"/>
    </xf>
    <xf numFmtId="0" fontId="16" fillId="0" borderId="0" xfId="0" applyFont="1" applyAlignment="1">
      <alignment horizontal="center" vertical="center" wrapText="1"/>
    </xf>
    <xf numFmtId="3" fontId="16" fillId="0" borderId="18" xfId="0" applyNumberFormat="1" applyFont="1" applyBorder="1" applyAlignment="1">
      <alignment horizontal="center" vertical="center" wrapText="1"/>
    </xf>
    <xf numFmtId="3" fontId="16" fillId="0" borderId="10" xfId="0" applyNumberFormat="1" applyFont="1" applyBorder="1" applyAlignment="1">
      <alignment horizontal="center" vertical="center" wrapText="1"/>
    </xf>
    <xf numFmtId="3" fontId="16" fillId="0" borderId="35" xfId="0" applyNumberFormat="1" applyFont="1" applyBorder="1" applyAlignment="1">
      <alignment horizontal="center" vertical="center" wrapText="1"/>
    </xf>
    <xf numFmtId="3" fontId="16" fillId="0" borderId="22" xfId="0" applyNumberFormat="1" applyFont="1" applyBorder="1" applyAlignment="1">
      <alignment horizontal="center" vertical="center" wrapText="1"/>
    </xf>
    <xf numFmtId="3" fontId="16" fillId="0" borderId="0" xfId="0" applyNumberFormat="1" applyFont="1" applyAlignment="1">
      <alignment horizontal="center" vertical="center" wrapText="1"/>
    </xf>
    <xf numFmtId="3" fontId="24" fillId="0" borderId="0" xfId="0" applyNumberFormat="1" applyFont="1" applyAlignment="1">
      <alignment horizontal="left"/>
    </xf>
    <xf numFmtId="3" fontId="24" fillId="0" borderId="0" xfId="0" applyNumberFormat="1" applyFont="1" applyAlignment="1">
      <alignment horizontal="left" wrapText="1"/>
    </xf>
    <xf numFmtId="3" fontId="24" fillId="0" borderId="0" xfId="0" applyNumberFormat="1" applyFont="1" applyAlignment="1">
      <alignment horizontal="left" vertical="center" wrapText="1"/>
    </xf>
    <xf numFmtId="3" fontId="24" fillId="0" borderId="0" xfId="0" applyNumberFormat="1" applyFont="1" applyBorder="1" applyAlignment="1">
      <alignment horizontal="left" vertical="center" wrapText="1"/>
    </xf>
    <xf numFmtId="3" fontId="24" fillId="0" borderId="0" xfId="0" applyNumberFormat="1" applyFont="1" applyBorder="1" applyAlignment="1">
      <alignment horizontal="center"/>
    </xf>
    <xf numFmtId="3" fontId="1" fillId="0" borderId="0" xfId="0" applyNumberFormat="1" applyFont="1" applyFill="1" applyAlignment="1" applyProtection="1">
      <alignment horizontal="left"/>
      <protection locked="0"/>
    </xf>
    <xf numFmtId="3" fontId="12" fillId="0" borderId="0" xfId="0" applyNumberFormat="1" applyFont="1" applyFill="1" applyAlignment="1" applyProtection="1">
      <alignment horizontal="center" vertical="center" wrapText="1"/>
      <protection locked="0"/>
    </xf>
    <xf numFmtId="3" fontId="16" fillId="0" borderId="48" xfId="0" applyNumberFormat="1" applyFont="1" applyFill="1" applyBorder="1" applyAlignment="1" applyProtection="1">
      <alignment horizontal="center" vertical="center" wrapText="1"/>
      <protection locked="0"/>
    </xf>
    <xf numFmtId="3" fontId="16" fillId="0" borderId="43" xfId="0" applyNumberFormat="1" applyFont="1" applyFill="1" applyBorder="1" applyAlignment="1" applyProtection="1">
      <alignment horizontal="center" vertical="center" wrapText="1"/>
      <protection locked="0"/>
    </xf>
    <xf numFmtId="3" fontId="16" fillId="0" borderId="31" xfId="0" applyNumberFormat="1" applyFont="1" applyFill="1" applyBorder="1" applyAlignment="1" applyProtection="1">
      <alignment horizontal="center"/>
      <protection locked="0"/>
    </xf>
    <xf numFmtId="3" fontId="16" fillId="0" borderId="37" xfId="0" applyNumberFormat="1" applyFont="1" applyFill="1" applyBorder="1" applyAlignment="1" applyProtection="1">
      <alignment horizontal="center"/>
      <protection locked="0"/>
    </xf>
    <xf numFmtId="3" fontId="3" fillId="0" borderId="15" xfId="0" applyNumberFormat="1" applyFont="1" applyBorder="1" applyAlignment="1">
      <alignment horizontal="center" vertical="center" wrapText="1"/>
    </xf>
    <xf numFmtId="3" fontId="3" fillId="0" borderId="17" xfId="0" applyNumberFormat="1" applyFont="1" applyBorder="1" applyAlignment="1">
      <alignment horizontal="center" vertical="center" wrapText="1"/>
    </xf>
    <xf numFmtId="3" fontId="3" fillId="0" borderId="15" xfId="0" applyNumberFormat="1" applyFont="1" applyBorder="1" applyAlignment="1">
      <alignment horizontal="center" vertical="center" wrapText="1"/>
    </xf>
    <xf numFmtId="3" fontId="3" fillId="0" borderId="55" xfId="0" applyNumberFormat="1" applyFont="1" applyBorder="1" applyAlignment="1">
      <alignment horizontal="center" vertical="center" wrapText="1"/>
    </xf>
    <xf numFmtId="3" fontId="2" fillId="0" borderId="55" xfId="0" applyNumberFormat="1" applyFont="1" applyBorder="1" applyAlignment="1">
      <alignment horizontal="center"/>
    </xf>
    <xf numFmtId="3" fontId="2" fillId="0" borderId="17" xfId="0" applyNumberFormat="1" applyFont="1" applyBorder="1" applyAlignment="1">
      <alignment horizontal="center"/>
    </xf>
    <xf numFmtId="3" fontId="3" fillId="0" borderId="17" xfId="0" applyNumberFormat="1" applyFont="1" applyBorder="1" applyAlignment="1">
      <alignment horizontal="center" vertical="center" wrapText="1"/>
    </xf>
    <xf numFmtId="3" fontId="6" fillId="0" borderId="15" xfId="0" applyNumberFormat="1" applyFont="1" applyBorder="1" applyAlignment="1">
      <alignment horizontal="center" vertical="center" wrapText="1"/>
    </xf>
    <xf numFmtId="3" fontId="6" fillId="0" borderId="17" xfId="0" applyNumberFormat="1" applyFont="1" applyBorder="1" applyAlignment="1">
      <alignment horizontal="center" vertical="center" wrapText="1"/>
    </xf>
    <xf numFmtId="3" fontId="8" fillId="0" borderId="0" xfId="0" applyNumberFormat="1" applyFont="1" applyAlignment="1">
      <alignment horizontal="center" vertical="center" wrapText="1"/>
    </xf>
    <xf numFmtId="3" fontId="3" fillId="0" borderId="21" xfId="0" applyNumberFormat="1" applyFont="1" applyBorder="1" applyAlignment="1">
      <alignment horizontal="center" vertical="center" wrapText="1"/>
    </xf>
    <xf numFmtId="3" fontId="9" fillId="0" borderId="0" xfId="0" applyNumberFormat="1" applyFont="1" applyAlignment="1">
      <alignment horizontal="center" vertical="center" wrapText="1"/>
    </xf>
    <xf numFmtId="3" fontId="8" fillId="0" borderId="21" xfId="0" applyNumberFormat="1" applyFont="1" applyBorder="1" applyAlignment="1">
      <alignment horizontal="center" vertical="center" wrapText="1"/>
    </xf>
    <xf numFmtId="3" fontId="9" fillId="0" borderId="0" xfId="0" applyNumberFormat="1" applyFont="1" applyAlignment="1">
      <alignment horizontal="center" vertical="center" wrapText="1"/>
    </xf>
    <xf numFmtId="3" fontId="3" fillId="0" borderId="22" xfId="0" applyNumberFormat="1" applyFont="1" applyBorder="1" applyAlignment="1">
      <alignment horizontal="center" vertical="center" wrapText="1"/>
    </xf>
    <xf numFmtId="3" fontId="3" fillId="0" borderId="23" xfId="0" applyNumberFormat="1" applyFont="1" applyBorder="1" applyAlignment="1">
      <alignment horizontal="center" vertical="center" wrapText="1"/>
    </xf>
    <xf numFmtId="3" fontId="3" fillId="0" borderId="24" xfId="0" applyNumberFormat="1" applyFont="1" applyBorder="1" applyAlignment="1">
      <alignment horizontal="center" vertical="center" wrapText="1"/>
    </xf>
    <xf numFmtId="3" fontId="8" fillId="0" borderId="56" xfId="0" applyNumberFormat="1" applyFont="1" applyBorder="1" applyAlignment="1">
      <alignment horizontal="center" vertical="center" wrapText="1"/>
    </xf>
    <xf numFmtId="3" fontId="8" fillId="0" borderId="57" xfId="0" applyNumberFormat="1" applyFont="1" applyBorder="1" applyAlignment="1">
      <alignment horizontal="center" vertical="center" wrapText="1"/>
    </xf>
    <xf numFmtId="3" fontId="8" fillId="0" borderId="58" xfId="0" applyNumberFormat="1" applyFont="1" applyBorder="1" applyAlignment="1">
      <alignment horizontal="center" vertical="center" wrapText="1"/>
    </xf>
    <xf numFmtId="0" fontId="25"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1028700</xdr:colOff>
      <xdr:row>28</xdr:row>
      <xdr:rowOff>95250</xdr:rowOff>
    </xdr:from>
    <xdr:to>
      <xdr:col>5</xdr:col>
      <xdr:colOff>133350</xdr:colOff>
      <xdr:row>28</xdr:row>
      <xdr:rowOff>95250</xdr:rowOff>
    </xdr:to>
    <xdr:sp>
      <xdr:nvSpPr>
        <xdr:cNvPr id="1" name="Line 1"/>
        <xdr:cNvSpPr>
          <a:spLocks/>
        </xdr:cNvSpPr>
      </xdr:nvSpPr>
      <xdr:spPr>
        <a:xfrm>
          <a:off x="3438525" y="6667500"/>
          <a:ext cx="3314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Z37"/>
  <sheetViews>
    <sheetView zoomScale="75" zoomScaleNormal="75" zoomScalePageLayoutView="0" workbookViewId="0" topLeftCell="A1">
      <selection activeCell="B21" sqref="B21:B22"/>
    </sheetView>
  </sheetViews>
  <sheetFormatPr defaultColWidth="15.00390625" defaultRowHeight="12.75"/>
  <cols>
    <col min="1" max="1" width="7.28125" style="90" customWidth="1"/>
    <col min="2" max="2" width="15.57421875" style="90" customWidth="1"/>
    <col min="3" max="3" width="13.57421875" style="90" customWidth="1"/>
    <col min="4" max="4" width="8.140625" style="90" customWidth="1"/>
    <col min="5" max="5" width="11.28125" style="90" customWidth="1"/>
    <col min="6" max="6" width="9.8515625" style="90" customWidth="1"/>
    <col min="7" max="7" width="13.28125" style="90" customWidth="1"/>
    <col min="8" max="8" width="8.57421875" style="90" customWidth="1"/>
    <col min="9" max="9" width="11.57421875" style="90" customWidth="1"/>
    <col min="10" max="10" width="10.140625" style="90" customWidth="1"/>
    <col min="11" max="11" width="15.421875" style="90" customWidth="1"/>
    <col min="12" max="12" width="8.57421875" style="90" customWidth="1"/>
    <col min="13" max="13" width="10.421875" style="90" customWidth="1"/>
    <col min="14" max="14" width="11.140625" style="90" customWidth="1"/>
    <col min="15" max="15" width="12.421875" style="90" customWidth="1"/>
    <col min="16" max="16" width="10.7109375" style="90" customWidth="1"/>
    <col min="17" max="17" width="11.28125" style="90" customWidth="1"/>
    <col min="18" max="18" width="11.421875" style="90" customWidth="1"/>
    <col min="19" max="19" width="13.421875" style="90" customWidth="1"/>
    <col min="20" max="20" width="9.8515625" style="91" customWidth="1"/>
    <col min="21" max="21" width="10.7109375" style="91" customWidth="1"/>
    <col min="22" max="22" width="10.140625" style="91" customWidth="1"/>
    <col min="23" max="23" width="13.421875" style="90" customWidth="1"/>
    <col min="24" max="24" width="12.8515625" style="90" customWidth="1"/>
    <col min="25" max="25" width="10.28125" style="90" customWidth="1"/>
    <col min="26" max="26" width="12.28125" style="90" customWidth="1"/>
    <col min="27" max="16384" width="15.00390625" style="90" customWidth="1"/>
  </cols>
  <sheetData>
    <row r="1" spans="1:26" ht="18.75" customHeight="1">
      <c r="A1" s="117" t="s">
        <v>56</v>
      </c>
      <c r="B1" s="89"/>
      <c r="C1" s="91"/>
      <c r="T1" s="90"/>
      <c r="U1" s="116"/>
      <c r="V1" s="90"/>
      <c r="Z1" s="116" t="s">
        <v>1</v>
      </c>
    </row>
    <row r="2" ht="18.75" customHeight="1">
      <c r="S2" s="91"/>
    </row>
    <row r="3" spans="3:23" ht="18.75" customHeight="1">
      <c r="C3" s="117"/>
      <c r="W3" s="91"/>
    </row>
    <row r="4" spans="2:22" ht="18.75" customHeight="1">
      <c r="B4" s="89" t="s">
        <v>60</v>
      </c>
      <c r="C4" s="89"/>
      <c r="D4" s="89"/>
      <c r="R4" s="91"/>
      <c r="S4" s="91"/>
      <c r="V4" s="90"/>
    </row>
    <row r="5" spans="3:23" ht="18.75" customHeight="1">
      <c r="C5" s="91"/>
      <c r="W5" s="91"/>
    </row>
    <row r="6" spans="3:26" ht="18.75" customHeight="1" thickBot="1">
      <c r="C6" s="91"/>
      <c r="W6" s="91"/>
      <c r="X6" s="91"/>
      <c r="Y6" s="91"/>
      <c r="Z6" s="91"/>
    </row>
    <row r="7" spans="1:26" s="89" customFormat="1" ht="18.75" customHeight="1">
      <c r="A7" s="354" t="s">
        <v>17</v>
      </c>
      <c r="B7" s="354" t="s">
        <v>59</v>
      </c>
      <c r="C7" s="354" t="s">
        <v>1217</v>
      </c>
      <c r="D7" s="340">
        <v>2015</v>
      </c>
      <c r="E7" s="341"/>
      <c r="F7" s="341"/>
      <c r="G7" s="342"/>
      <c r="H7" s="340">
        <v>2016</v>
      </c>
      <c r="I7" s="341"/>
      <c r="J7" s="341"/>
      <c r="K7" s="342"/>
      <c r="L7" s="340">
        <v>2017</v>
      </c>
      <c r="M7" s="341"/>
      <c r="N7" s="341"/>
      <c r="O7" s="342"/>
      <c r="P7" s="340">
        <v>2018</v>
      </c>
      <c r="Q7" s="341"/>
      <c r="R7" s="341"/>
      <c r="S7" s="342"/>
      <c r="T7" s="340">
        <v>2019</v>
      </c>
      <c r="U7" s="341"/>
      <c r="V7" s="341"/>
      <c r="W7" s="342"/>
      <c r="X7" s="349" t="s">
        <v>9</v>
      </c>
      <c r="Y7" s="350"/>
      <c r="Z7" s="351"/>
    </row>
    <row r="8" spans="1:26" s="89" customFormat="1" ht="18.75" customHeight="1">
      <c r="A8" s="355"/>
      <c r="B8" s="355"/>
      <c r="C8" s="355"/>
      <c r="D8" s="343" t="s">
        <v>28</v>
      </c>
      <c r="E8" s="345" t="s">
        <v>5</v>
      </c>
      <c r="F8" s="345" t="s">
        <v>4</v>
      </c>
      <c r="G8" s="347" t="s">
        <v>32</v>
      </c>
      <c r="H8" s="343" t="s">
        <v>28</v>
      </c>
      <c r="I8" s="345" t="s">
        <v>5</v>
      </c>
      <c r="J8" s="345" t="s">
        <v>4</v>
      </c>
      <c r="K8" s="347" t="s">
        <v>32</v>
      </c>
      <c r="L8" s="343" t="s">
        <v>28</v>
      </c>
      <c r="M8" s="345" t="s">
        <v>5</v>
      </c>
      <c r="N8" s="345" t="s">
        <v>4</v>
      </c>
      <c r="O8" s="347" t="s">
        <v>32</v>
      </c>
      <c r="P8" s="343" t="s">
        <v>28</v>
      </c>
      <c r="Q8" s="345" t="s">
        <v>5</v>
      </c>
      <c r="R8" s="345" t="s">
        <v>4</v>
      </c>
      <c r="S8" s="347" t="s">
        <v>32</v>
      </c>
      <c r="T8" s="343" t="s">
        <v>28</v>
      </c>
      <c r="U8" s="345" t="s">
        <v>5</v>
      </c>
      <c r="V8" s="345" t="s">
        <v>4</v>
      </c>
      <c r="W8" s="347" t="s">
        <v>32</v>
      </c>
      <c r="X8" s="343" t="s">
        <v>11</v>
      </c>
      <c r="Y8" s="345" t="s">
        <v>12</v>
      </c>
      <c r="Z8" s="352" t="s">
        <v>32</v>
      </c>
    </row>
    <row r="9" spans="1:26" s="89" customFormat="1" ht="120" customHeight="1" thickBot="1">
      <c r="A9" s="356"/>
      <c r="B9" s="356"/>
      <c r="C9" s="356"/>
      <c r="D9" s="344"/>
      <c r="E9" s="346"/>
      <c r="F9" s="346"/>
      <c r="G9" s="348"/>
      <c r="H9" s="344"/>
      <c r="I9" s="346"/>
      <c r="J9" s="346"/>
      <c r="K9" s="348"/>
      <c r="L9" s="344"/>
      <c r="M9" s="346"/>
      <c r="N9" s="346"/>
      <c r="O9" s="348"/>
      <c r="P9" s="344"/>
      <c r="Q9" s="346"/>
      <c r="R9" s="346"/>
      <c r="S9" s="348"/>
      <c r="T9" s="344"/>
      <c r="U9" s="346"/>
      <c r="V9" s="346"/>
      <c r="W9" s="348"/>
      <c r="X9" s="344"/>
      <c r="Y9" s="346"/>
      <c r="Z9" s="353"/>
    </row>
    <row r="10" spans="1:26" s="134" customFormat="1" ht="27" customHeight="1" thickBot="1">
      <c r="A10" s="161">
        <v>0</v>
      </c>
      <c r="B10" s="162">
        <v>1</v>
      </c>
      <c r="C10" s="163">
        <v>2</v>
      </c>
      <c r="D10" s="161">
        <v>3</v>
      </c>
      <c r="E10" s="164">
        <v>4</v>
      </c>
      <c r="F10" s="164">
        <v>5</v>
      </c>
      <c r="G10" s="163">
        <v>6</v>
      </c>
      <c r="H10" s="161">
        <v>7</v>
      </c>
      <c r="I10" s="164">
        <v>8</v>
      </c>
      <c r="J10" s="164">
        <v>9</v>
      </c>
      <c r="K10" s="163">
        <v>10</v>
      </c>
      <c r="L10" s="161">
        <v>11</v>
      </c>
      <c r="M10" s="164">
        <v>12</v>
      </c>
      <c r="N10" s="164">
        <v>13</v>
      </c>
      <c r="O10" s="163">
        <v>14</v>
      </c>
      <c r="P10" s="161">
        <v>15</v>
      </c>
      <c r="Q10" s="164">
        <v>16</v>
      </c>
      <c r="R10" s="164">
        <v>17</v>
      </c>
      <c r="S10" s="163">
        <v>18</v>
      </c>
      <c r="T10" s="161">
        <v>19</v>
      </c>
      <c r="U10" s="164">
        <v>20</v>
      </c>
      <c r="V10" s="164">
        <v>21</v>
      </c>
      <c r="W10" s="163">
        <v>22</v>
      </c>
      <c r="X10" s="161" t="s">
        <v>10</v>
      </c>
      <c r="Y10" s="164" t="s">
        <v>13</v>
      </c>
      <c r="Z10" s="196" t="s">
        <v>14</v>
      </c>
    </row>
    <row r="11" spans="1:26" s="89" customFormat="1" ht="18.75" customHeight="1">
      <c r="A11" s="133"/>
      <c r="B11" s="165"/>
      <c r="C11" s="166"/>
      <c r="D11" s="130"/>
      <c r="E11" s="131"/>
      <c r="F11" s="131"/>
      <c r="G11" s="167"/>
      <c r="H11" s="130"/>
      <c r="I11" s="131"/>
      <c r="J11" s="131"/>
      <c r="K11" s="167"/>
      <c r="L11" s="130"/>
      <c r="M11" s="131"/>
      <c r="N11" s="131"/>
      <c r="O11" s="167"/>
      <c r="P11" s="130"/>
      <c r="Q11" s="131"/>
      <c r="R11" s="131"/>
      <c r="S11" s="167"/>
      <c r="T11" s="130"/>
      <c r="U11" s="131"/>
      <c r="V11" s="131"/>
      <c r="W11" s="167"/>
      <c r="X11" s="168"/>
      <c r="Y11" s="169"/>
      <c r="Z11" s="197"/>
    </row>
    <row r="12" spans="1:26" s="89" customFormat="1" ht="18.75" customHeight="1">
      <c r="A12" s="170"/>
      <c r="B12" s="160"/>
      <c r="C12" s="125"/>
      <c r="D12" s="128"/>
      <c r="E12" s="118"/>
      <c r="F12" s="118"/>
      <c r="G12" s="129"/>
      <c r="H12" s="128"/>
      <c r="I12" s="118"/>
      <c r="J12" s="118"/>
      <c r="K12" s="129"/>
      <c r="L12" s="128"/>
      <c r="M12" s="118"/>
      <c r="N12" s="118"/>
      <c r="O12" s="129"/>
      <c r="P12" s="128"/>
      <c r="Q12" s="118"/>
      <c r="R12" s="118"/>
      <c r="S12" s="129"/>
      <c r="T12" s="128"/>
      <c r="U12" s="118"/>
      <c r="V12" s="118"/>
      <c r="W12" s="129"/>
      <c r="X12" s="132"/>
      <c r="Y12" s="119"/>
      <c r="Z12" s="198"/>
    </row>
    <row r="13" spans="1:26" s="89" customFormat="1" ht="18.75" customHeight="1">
      <c r="A13" s="170"/>
      <c r="B13" s="160"/>
      <c r="C13" s="125"/>
      <c r="D13" s="128"/>
      <c r="E13" s="118"/>
      <c r="F13" s="118"/>
      <c r="G13" s="129"/>
      <c r="H13" s="128"/>
      <c r="I13" s="118"/>
      <c r="J13" s="118"/>
      <c r="K13" s="129"/>
      <c r="L13" s="128"/>
      <c r="M13" s="118"/>
      <c r="N13" s="118"/>
      <c r="O13" s="129"/>
      <c r="P13" s="128"/>
      <c r="Q13" s="118"/>
      <c r="R13" s="118"/>
      <c r="S13" s="129"/>
      <c r="T13" s="128"/>
      <c r="U13" s="118"/>
      <c r="V13" s="118"/>
      <c r="W13" s="129"/>
      <c r="X13" s="132"/>
      <c r="Y13" s="119"/>
      <c r="Z13" s="198"/>
    </row>
    <row r="14" spans="1:26" s="89" customFormat="1" ht="18.75" customHeight="1">
      <c r="A14" s="170"/>
      <c r="B14" s="160"/>
      <c r="C14" s="125"/>
      <c r="D14" s="128"/>
      <c r="E14" s="118"/>
      <c r="F14" s="118"/>
      <c r="G14" s="129"/>
      <c r="H14" s="128"/>
      <c r="I14" s="118"/>
      <c r="J14" s="118"/>
      <c r="K14" s="129"/>
      <c r="L14" s="128"/>
      <c r="M14" s="118"/>
      <c r="N14" s="118"/>
      <c r="O14" s="129"/>
      <c r="P14" s="128"/>
      <c r="Q14" s="118"/>
      <c r="R14" s="118"/>
      <c r="S14" s="129"/>
      <c r="T14" s="128"/>
      <c r="U14" s="118"/>
      <c r="V14" s="118"/>
      <c r="W14" s="129"/>
      <c r="X14" s="132"/>
      <c r="Y14" s="119"/>
      <c r="Z14" s="198"/>
    </row>
    <row r="15" spans="1:26" s="89" customFormat="1" ht="18.75" customHeight="1">
      <c r="A15" s="170"/>
      <c r="B15" s="160"/>
      <c r="C15" s="125"/>
      <c r="D15" s="128"/>
      <c r="E15" s="118"/>
      <c r="F15" s="118"/>
      <c r="G15" s="129"/>
      <c r="H15" s="128"/>
      <c r="I15" s="118"/>
      <c r="J15" s="118"/>
      <c r="K15" s="129"/>
      <c r="L15" s="128"/>
      <c r="M15" s="118"/>
      <c r="N15" s="118"/>
      <c r="O15" s="129"/>
      <c r="P15" s="128"/>
      <c r="Q15" s="118"/>
      <c r="R15" s="118"/>
      <c r="S15" s="129"/>
      <c r="T15" s="128"/>
      <c r="U15" s="118"/>
      <c r="V15" s="118"/>
      <c r="W15" s="129"/>
      <c r="X15" s="132"/>
      <c r="Y15" s="119"/>
      <c r="Z15" s="198"/>
    </row>
    <row r="16" spans="1:26" s="89" customFormat="1" ht="18.75" customHeight="1">
      <c r="A16" s="170"/>
      <c r="B16" s="160"/>
      <c r="C16" s="125"/>
      <c r="D16" s="128"/>
      <c r="E16" s="118"/>
      <c r="F16" s="118"/>
      <c r="G16" s="129"/>
      <c r="H16" s="128"/>
      <c r="I16" s="118"/>
      <c r="J16" s="118"/>
      <c r="K16" s="129"/>
      <c r="L16" s="128"/>
      <c r="M16" s="118"/>
      <c r="N16" s="118"/>
      <c r="O16" s="129"/>
      <c r="P16" s="128"/>
      <c r="Q16" s="118"/>
      <c r="R16" s="118"/>
      <c r="S16" s="129"/>
      <c r="T16" s="128"/>
      <c r="U16" s="118"/>
      <c r="V16" s="118"/>
      <c r="W16" s="129"/>
      <c r="X16" s="132"/>
      <c r="Y16" s="119"/>
      <c r="Z16" s="198"/>
    </row>
    <row r="17" spans="1:26" s="89" customFormat="1" ht="18.75" customHeight="1">
      <c r="A17" s="170"/>
      <c r="B17" s="160"/>
      <c r="C17" s="125"/>
      <c r="D17" s="128"/>
      <c r="E17" s="118"/>
      <c r="F17" s="118"/>
      <c r="G17" s="129"/>
      <c r="H17" s="128"/>
      <c r="I17" s="118"/>
      <c r="J17" s="118"/>
      <c r="K17" s="129"/>
      <c r="L17" s="128"/>
      <c r="M17" s="118"/>
      <c r="N17" s="118"/>
      <c r="O17" s="129"/>
      <c r="P17" s="128"/>
      <c r="Q17" s="118"/>
      <c r="R17" s="118"/>
      <c r="S17" s="129"/>
      <c r="T17" s="128"/>
      <c r="U17" s="118"/>
      <c r="V17" s="118"/>
      <c r="W17" s="129"/>
      <c r="X17" s="132"/>
      <c r="Y17" s="119"/>
      <c r="Z17" s="198"/>
    </row>
    <row r="18" spans="1:26" s="89" customFormat="1" ht="18.75" customHeight="1" thickBot="1">
      <c r="A18" s="171"/>
      <c r="B18" s="127" t="s">
        <v>3</v>
      </c>
      <c r="C18" s="126"/>
      <c r="D18" s="120"/>
      <c r="E18" s="121"/>
      <c r="F18" s="121"/>
      <c r="G18" s="126"/>
      <c r="H18" s="120"/>
      <c r="I18" s="121"/>
      <c r="J18" s="121"/>
      <c r="K18" s="126"/>
      <c r="L18" s="120"/>
      <c r="M18" s="121"/>
      <c r="N18" s="121"/>
      <c r="O18" s="126"/>
      <c r="P18" s="120"/>
      <c r="Q18" s="121"/>
      <c r="R18" s="121"/>
      <c r="S18" s="126"/>
      <c r="T18" s="120"/>
      <c r="U18" s="121"/>
      <c r="V18" s="121"/>
      <c r="W18" s="126"/>
      <c r="X18" s="120"/>
      <c r="Y18" s="121"/>
      <c r="Z18" s="199"/>
    </row>
    <row r="19" spans="1:26" s="89" customFormat="1" ht="18.75" customHeight="1">
      <c r="A19" s="113"/>
      <c r="B19" s="88"/>
      <c r="C19" s="88"/>
      <c r="D19" s="88"/>
      <c r="E19" s="88"/>
      <c r="F19" s="88"/>
      <c r="G19" s="88"/>
      <c r="H19" s="88"/>
      <c r="I19" s="88"/>
      <c r="J19" s="88"/>
      <c r="K19" s="88"/>
      <c r="L19" s="88"/>
      <c r="M19" s="88"/>
      <c r="N19" s="88"/>
      <c r="O19" s="88"/>
      <c r="P19" s="88"/>
      <c r="Q19" s="88"/>
      <c r="R19" s="88"/>
      <c r="S19" s="88"/>
      <c r="T19" s="88"/>
      <c r="U19" s="88"/>
      <c r="V19" s="88"/>
      <c r="W19" s="88"/>
      <c r="X19" s="88"/>
      <c r="Y19" s="88"/>
      <c r="Z19" s="88"/>
    </row>
    <row r="20" spans="2:11" s="115" customFormat="1" ht="24.75" customHeight="1">
      <c r="B20" s="114" t="s">
        <v>33</v>
      </c>
      <c r="C20" s="114"/>
      <c r="D20" s="88"/>
      <c r="E20" s="88"/>
      <c r="F20" s="88"/>
      <c r="G20" s="88"/>
      <c r="H20" s="88"/>
      <c r="I20" s="113"/>
      <c r="J20" s="89"/>
      <c r="K20" s="89"/>
    </row>
    <row r="21" spans="2:14" s="115" customFormat="1" ht="19.5" customHeight="1">
      <c r="B21" s="411" t="s">
        <v>1347</v>
      </c>
      <c r="C21" s="88"/>
      <c r="D21" s="88"/>
      <c r="E21" s="88"/>
      <c r="F21" s="88"/>
      <c r="G21" s="89"/>
      <c r="H21" s="89"/>
      <c r="J21" s="89"/>
      <c r="N21" s="88"/>
    </row>
    <row r="22" spans="2:24" s="89" customFormat="1" ht="21" customHeight="1">
      <c r="B22" s="411" t="s">
        <v>1348</v>
      </c>
      <c r="C22" s="88"/>
      <c r="D22" s="88"/>
      <c r="E22" s="88"/>
      <c r="F22" s="88"/>
      <c r="G22" s="88"/>
      <c r="H22" s="88"/>
      <c r="I22" s="88"/>
      <c r="J22" s="88"/>
      <c r="K22" s="88"/>
      <c r="L22" s="88"/>
      <c r="M22" s="88"/>
      <c r="N22" s="88"/>
      <c r="O22" s="88"/>
      <c r="P22" s="88"/>
      <c r="Q22" s="88"/>
      <c r="R22" s="88"/>
      <c r="S22" s="88"/>
      <c r="T22" s="88"/>
      <c r="U22" s="88"/>
      <c r="V22" s="88"/>
      <c r="W22" s="88"/>
      <c r="X22" s="90"/>
    </row>
    <row r="23" spans="3:15" s="89" customFormat="1" ht="15.75">
      <c r="C23" s="88"/>
      <c r="D23" s="88"/>
      <c r="E23" s="88"/>
      <c r="F23" s="88"/>
      <c r="G23" s="88"/>
      <c r="H23" s="88"/>
      <c r="I23" s="88"/>
      <c r="J23" s="88"/>
      <c r="K23" s="88"/>
      <c r="L23" s="88"/>
      <c r="M23" s="88"/>
      <c r="N23" s="88"/>
      <c r="O23" s="88"/>
    </row>
    <row r="24" spans="19:24" ht="15.75">
      <c r="S24" s="91"/>
      <c r="U24" s="113"/>
      <c r="W24" s="91"/>
      <c r="X24" s="91"/>
    </row>
    <row r="25" spans="2:24" ht="15.75">
      <c r="B25" s="91"/>
      <c r="C25" s="91"/>
      <c r="D25" s="91"/>
      <c r="E25" s="91"/>
      <c r="F25" s="91"/>
      <c r="G25" s="91"/>
      <c r="H25" s="91"/>
      <c r="I25" s="91"/>
      <c r="J25" s="91"/>
      <c r="K25" s="91"/>
      <c r="L25" s="91"/>
      <c r="M25" s="91"/>
      <c r="N25" s="91"/>
      <c r="O25" s="91"/>
      <c r="S25" s="91"/>
      <c r="W25" s="91"/>
      <c r="X25" s="91"/>
    </row>
    <row r="26" spans="2:24" ht="15.75">
      <c r="B26" s="91"/>
      <c r="C26" s="91"/>
      <c r="D26" s="91"/>
      <c r="E26" s="91"/>
      <c r="F26" s="91"/>
      <c r="G26" s="91"/>
      <c r="H26" s="91"/>
      <c r="I26" s="91"/>
      <c r="J26" s="91"/>
      <c r="K26" s="91"/>
      <c r="L26" s="91"/>
      <c r="M26" s="91"/>
      <c r="N26" s="91"/>
      <c r="O26" s="91"/>
      <c r="S26" s="91"/>
      <c r="W26" s="91"/>
      <c r="X26" s="91"/>
    </row>
    <row r="27" spans="2:24" ht="15.75">
      <c r="B27" s="91"/>
      <c r="D27" s="91"/>
      <c r="E27" s="91"/>
      <c r="F27" s="91"/>
      <c r="G27" s="91"/>
      <c r="H27" s="91"/>
      <c r="I27" s="91"/>
      <c r="J27" s="91"/>
      <c r="K27" s="91"/>
      <c r="L27" s="91"/>
      <c r="M27" s="91"/>
      <c r="N27" s="91"/>
      <c r="O27" s="91"/>
      <c r="S27" s="91"/>
      <c r="W27" s="91"/>
      <c r="X27" s="91"/>
    </row>
    <row r="28" spans="2:24" ht="15.75">
      <c r="B28" s="91"/>
      <c r="D28" s="91"/>
      <c r="E28" s="91"/>
      <c r="F28" s="91"/>
      <c r="G28" s="91"/>
      <c r="H28" s="91"/>
      <c r="I28" s="91"/>
      <c r="J28" s="91"/>
      <c r="K28" s="91"/>
      <c r="L28" s="91"/>
      <c r="M28" s="91"/>
      <c r="N28" s="91"/>
      <c r="O28" s="91"/>
      <c r="S28" s="113"/>
      <c r="T28" s="113"/>
      <c r="V28" s="113"/>
      <c r="W28" s="122"/>
      <c r="X28" s="122"/>
    </row>
    <row r="29" spans="2:22" s="123" customFormat="1" ht="15.75">
      <c r="B29" s="122"/>
      <c r="D29" s="113"/>
      <c r="E29" s="113"/>
      <c r="F29" s="113"/>
      <c r="G29" s="113"/>
      <c r="H29" s="113"/>
      <c r="I29" s="113"/>
      <c r="J29" s="113"/>
      <c r="K29" s="113"/>
      <c r="L29" s="113"/>
      <c r="M29" s="113"/>
      <c r="N29" s="113"/>
      <c r="O29" s="113"/>
      <c r="V29" s="122"/>
    </row>
    <row r="30" spans="2:19" ht="15.75">
      <c r="B30" s="91"/>
      <c r="D30" s="124"/>
      <c r="E30" s="124"/>
      <c r="F30" s="124"/>
      <c r="G30" s="124"/>
      <c r="H30" s="124"/>
      <c r="I30" s="124"/>
      <c r="J30" s="124"/>
      <c r="K30" s="124"/>
      <c r="L30" s="124"/>
      <c r="M30" s="124"/>
      <c r="N30" s="124"/>
      <c r="O30" s="124"/>
      <c r="P30" s="124"/>
      <c r="Q30" s="124"/>
      <c r="R30" s="124"/>
      <c r="S30" s="124"/>
    </row>
    <row r="31" spans="2:19" ht="15.75">
      <c r="B31" s="91"/>
      <c r="D31" s="124"/>
      <c r="E31" s="124"/>
      <c r="F31" s="124"/>
      <c r="G31" s="124"/>
      <c r="H31" s="124"/>
      <c r="I31" s="124"/>
      <c r="J31" s="124"/>
      <c r="K31" s="124"/>
      <c r="L31" s="124"/>
      <c r="M31" s="124"/>
      <c r="N31" s="124"/>
      <c r="O31" s="124"/>
      <c r="P31" s="124"/>
      <c r="Q31" s="124"/>
      <c r="R31" s="124"/>
      <c r="S31" s="124"/>
    </row>
    <row r="32" spans="2:19" ht="15.75">
      <c r="B32" s="91"/>
      <c r="D32" s="91"/>
      <c r="E32" s="91"/>
      <c r="F32" s="91"/>
      <c r="G32" s="91"/>
      <c r="H32" s="91"/>
      <c r="I32" s="91"/>
      <c r="J32" s="91"/>
      <c r="K32" s="91"/>
      <c r="L32" s="91"/>
      <c r="M32" s="91"/>
      <c r="N32" s="91"/>
      <c r="O32" s="91"/>
      <c r="P32" s="91"/>
      <c r="Q32" s="91"/>
      <c r="R32" s="91"/>
      <c r="S32" s="91"/>
    </row>
    <row r="33" spans="2:19" ht="15.75">
      <c r="B33" s="91"/>
      <c r="D33" s="91"/>
      <c r="E33" s="91"/>
      <c r="F33" s="91"/>
      <c r="G33" s="91"/>
      <c r="H33" s="91"/>
      <c r="I33" s="91"/>
      <c r="J33" s="91"/>
      <c r="K33" s="91"/>
      <c r="L33" s="91"/>
      <c r="M33" s="91"/>
      <c r="N33" s="91"/>
      <c r="O33" s="91"/>
      <c r="P33" s="91"/>
      <c r="Q33" s="91"/>
      <c r="R33" s="91"/>
      <c r="S33" s="91"/>
    </row>
    <row r="34" spans="2:19" ht="15.75">
      <c r="B34" s="91"/>
      <c r="D34" s="91"/>
      <c r="E34" s="91"/>
      <c r="F34" s="91"/>
      <c r="G34" s="91"/>
      <c r="H34" s="91"/>
      <c r="I34" s="91"/>
      <c r="J34" s="91"/>
      <c r="K34" s="91"/>
      <c r="L34" s="91"/>
      <c r="M34" s="91"/>
      <c r="N34" s="91"/>
      <c r="O34" s="91"/>
      <c r="P34" s="91"/>
      <c r="Q34" s="91"/>
      <c r="R34" s="91"/>
      <c r="S34" s="91"/>
    </row>
    <row r="35" spans="2:19" ht="15.75">
      <c r="B35" s="91"/>
      <c r="D35" s="91"/>
      <c r="E35" s="91"/>
      <c r="F35" s="91"/>
      <c r="G35" s="91"/>
      <c r="H35" s="91"/>
      <c r="I35" s="91"/>
      <c r="J35" s="91"/>
      <c r="K35" s="91"/>
      <c r="L35" s="91"/>
      <c r="M35" s="91"/>
      <c r="N35" s="91"/>
      <c r="O35" s="91"/>
      <c r="P35" s="91"/>
      <c r="Q35" s="91"/>
      <c r="R35" s="91"/>
      <c r="S35" s="91"/>
    </row>
    <row r="36" spans="2:19" ht="15.75">
      <c r="B36" s="91"/>
      <c r="D36" s="91"/>
      <c r="E36" s="91"/>
      <c r="F36" s="91"/>
      <c r="G36" s="91"/>
      <c r="H36" s="91"/>
      <c r="I36" s="91"/>
      <c r="J36" s="91"/>
      <c r="K36" s="91"/>
      <c r="L36" s="91"/>
      <c r="M36" s="91"/>
      <c r="N36" s="91"/>
      <c r="O36" s="91"/>
      <c r="P36" s="91"/>
      <c r="Q36" s="91"/>
      <c r="R36" s="91"/>
      <c r="S36" s="91"/>
    </row>
    <row r="37" spans="2:19" ht="15.75">
      <c r="B37" s="91"/>
      <c r="D37" s="91"/>
      <c r="E37" s="91"/>
      <c r="F37" s="91"/>
      <c r="G37" s="91"/>
      <c r="H37" s="91"/>
      <c r="I37" s="91"/>
      <c r="J37" s="91"/>
      <c r="K37" s="91"/>
      <c r="L37" s="91"/>
      <c r="M37" s="91"/>
      <c r="N37" s="91"/>
      <c r="O37" s="91"/>
      <c r="P37" s="91"/>
      <c r="Q37" s="91"/>
      <c r="R37" s="91"/>
      <c r="S37" s="91"/>
    </row>
  </sheetData>
  <sheetProtection/>
  <mergeCells count="32">
    <mergeCell ref="R8:R9"/>
    <mergeCell ref="S8:S9"/>
    <mergeCell ref="T8:T9"/>
    <mergeCell ref="N8:N9"/>
    <mergeCell ref="O8:O9"/>
    <mergeCell ref="P8:P9"/>
    <mergeCell ref="A7:A9"/>
    <mergeCell ref="U8:U9"/>
    <mergeCell ref="V8:V9"/>
    <mergeCell ref="W8:W9"/>
    <mergeCell ref="F8:F9"/>
    <mergeCell ref="G8:G9"/>
    <mergeCell ref="H8:H9"/>
    <mergeCell ref="I8:I9"/>
    <mergeCell ref="B7:B9"/>
    <mergeCell ref="C7:C9"/>
    <mergeCell ref="Y8:Y9"/>
    <mergeCell ref="T7:W7"/>
    <mergeCell ref="X7:Z7"/>
    <mergeCell ref="Z8:Z9"/>
    <mergeCell ref="L7:O7"/>
    <mergeCell ref="P7:S7"/>
    <mergeCell ref="M8:M9"/>
    <mergeCell ref="L8:L9"/>
    <mergeCell ref="X8:X9"/>
    <mergeCell ref="Q8:Q9"/>
    <mergeCell ref="D7:G7"/>
    <mergeCell ref="H7:K7"/>
    <mergeCell ref="D8:D9"/>
    <mergeCell ref="E8:E9"/>
    <mergeCell ref="J8:J9"/>
    <mergeCell ref="K8:K9"/>
  </mergeCells>
  <printOptions/>
  <pageMargins left="0" right="0" top="0.984251968503937" bottom="0.984251968503937" header="0.5118110236220472" footer="0.5118110236220472"/>
  <pageSetup horizontalDpi="600" verticalDpi="600" orientation="landscape" paperSize="9" scale="50" r:id="rId1"/>
</worksheet>
</file>

<file path=xl/worksheets/sheet10.xml><?xml version="1.0" encoding="utf-8"?>
<worksheet xmlns="http://schemas.openxmlformats.org/spreadsheetml/2006/main" xmlns:r="http://schemas.openxmlformats.org/officeDocument/2006/relationships">
  <dimension ref="A1:H40"/>
  <sheetViews>
    <sheetView zoomScalePageLayoutView="0" workbookViewId="0" topLeftCell="A10">
      <selection activeCell="B26" sqref="B26:B27"/>
    </sheetView>
  </sheetViews>
  <sheetFormatPr defaultColWidth="9.140625" defaultRowHeight="12.75"/>
  <cols>
    <col min="1" max="1" width="3.8515625" style="1" customWidth="1"/>
    <col min="2" max="2" width="38.28125" style="1" customWidth="1"/>
    <col min="3" max="4" width="22.28125" style="1" customWidth="1"/>
    <col min="5" max="5" width="40.00390625" style="1" customWidth="1"/>
    <col min="6" max="6" width="9.140625" style="1" customWidth="1"/>
    <col min="7" max="10" width="9.140625" style="11" customWidth="1"/>
    <col min="11" max="11" width="13.7109375" style="11" customWidth="1"/>
    <col min="12" max="16384" width="9.140625" style="11" customWidth="1"/>
  </cols>
  <sheetData>
    <row r="1" ht="15.75">
      <c r="A1" s="117" t="s">
        <v>56</v>
      </c>
    </row>
    <row r="2" s="8" customFormat="1" ht="18">
      <c r="E2" s="208" t="s">
        <v>69</v>
      </c>
    </row>
    <row r="3" spans="1:6" ht="15.75">
      <c r="A3" s="9"/>
      <c r="F3" s="10"/>
    </row>
    <row r="6" spans="2:5" s="47" customFormat="1" ht="81" customHeight="1">
      <c r="B6" s="402" t="s">
        <v>1295</v>
      </c>
      <c r="C6" s="402"/>
      <c r="D6" s="402"/>
      <c r="E6" s="402"/>
    </row>
    <row r="7" spans="1:6" s="24" customFormat="1" ht="20.25" customHeight="1">
      <c r="A7" s="46"/>
      <c r="B7" s="402"/>
      <c r="C7" s="402"/>
      <c r="D7" s="402"/>
      <c r="E7" s="402"/>
      <c r="F7" s="45"/>
    </row>
    <row r="8" spans="1:5" ht="15.75">
      <c r="A8" s="9"/>
      <c r="B8" s="18"/>
      <c r="C8" s="18"/>
      <c r="D8" s="18"/>
      <c r="E8" s="18"/>
    </row>
    <row r="10" spans="2:5" s="8" customFormat="1" ht="12.75" customHeight="1">
      <c r="B10" s="401" t="s">
        <v>77</v>
      </c>
      <c r="C10" s="401" t="s">
        <v>1298</v>
      </c>
      <c r="D10" s="401" t="s">
        <v>1299</v>
      </c>
      <c r="E10" s="403" t="s">
        <v>80</v>
      </c>
    </row>
    <row r="11" spans="2:5" s="8" customFormat="1" ht="18">
      <c r="B11" s="401"/>
      <c r="C11" s="401"/>
      <c r="D11" s="401"/>
      <c r="E11" s="403"/>
    </row>
    <row r="12" spans="2:5" s="8" customFormat="1" ht="18">
      <c r="B12" s="401"/>
      <c r="C12" s="401"/>
      <c r="D12" s="401"/>
      <c r="E12" s="403"/>
    </row>
    <row r="13" spans="2:5" s="8" customFormat="1" ht="18">
      <c r="B13" s="401"/>
      <c r="C13" s="401"/>
      <c r="D13" s="401"/>
      <c r="E13" s="403"/>
    </row>
    <row r="14" spans="2:5" s="8" customFormat="1" ht="21.75" customHeight="1">
      <c r="B14" s="401"/>
      <c r="C14" s="401"/>
      <c r="D14" s="401"/>
      <c r="E14" s="403"/>
    </row>
    <row r="15" spans="2:5" ht="21" customHeight="1">
      <c r="B15" s="106">
        <v>0</v>
      </c>
      <c r="C15" s="106">
        <v>1</v>
      </c>
      <c r="D15" s="106">
        <v>2</v>
      </c>
      <c r="E15" s="106" t="s">
        <v>1297</v>
      </c>
    </row>
    <row r="16" spans="2:5" ht="21" customHeight="1">
      <c r="B16" s="106"/>
      <c r="C16" s="106"/>
      <c r="D16" s="106"/>
      <c r="E16" s="106" t="e">
        <f>C16/D16</f>
        <v>#DIV/0!</v>
      </c>
    </row>
    <row r="17" spans="2:5" ht="21" customHeight="1">
      <c r="B17" s="328"/>
      <c r="C17" s="328"/>
      <c r="D17" s="328"/>
      <c r="E17" s="106" t="e">
        <f>C17/D17</f>
        <v>#DIV/0!</v>
      </c>
    </row>
    <row r="18" spans="1:6" s="12" customFormat="1" ht="21" customHeight="1">
      <c r="A18" s="9"/>
      <c r="B18" s="329" t="s">
        <v>0</v>
      </c>
      <c r="C18" s="329">
        <f>C16+C17</f>
        <v>0</v>
      </c>
      <c r="D18" s="329">
        <f>D16+D17</f>
        <v>0</v>
      </c>
      <c r="E18" s="106" t="e">
        <f>C18/D18</f>
        <v>#DIV/0!</v>
      </c>
      <c r="F18" s="9"/>
    </row>
    <row r="19" spans="1:6" s="12" customFormat="1" ht="15.75">
      <c r="A19" s="9"/>
      <c r="B19" s="330"/>
      <c r="C19" s="330"/>
      <c r="D19" s="330"/>
      <c r="E19" s="330"/>
      <c r="F19" s="9"/>
    </row>
    <row r="20" spans="2:5" ht="15">
      <c r="B20" s="2"/>
      <c r="C20" s="2"/>
      <c r="D20" s="2"/>
      <c r="E20" s="2"/>
    </row>
    <row r="21" spans="1:6" s="93" customFormat="1" ht="15.75">
      <c r="A21" s="90"/>
      <c r="B21" s="91"/>
      <c r="C21" s="91"/>
      <c r="D21" s="91"/>
      <c r="E21" s="91"/>
      <c r="F21" s="90"/>
    </row>
    <row r="22" spans="1:7" s="96" customFormat="1" ht="15.75">
      <c r="A22" s="95"/>
      <c r="B22" s="114" t="s">
        <v>33</v>
      </c>
      <c r="C22" s="114"/>
      <c r="D22" s="114"/>
      <c r="E22" s="95"/>
      <c r="F22" s="95"/>
      <c r="G22" s="95"/>
    </row>
    <row r="23" spans="1:7" s="96" customFormat="1" ht="12.75">
      <c r="A23" s="95"/>
      <c r="B23" s="95"/>
      <c r="C23" s="95"/>
      <c r="D23" s="95"/>
      <c r="E23" s="95"/>
      <c r="F23" s="95"/>
      <c r="G23" s="95"/>
    </row>
    <row r="24" spans="1:7" s="96" customFormat="1" ht="12.75">
      <c r="A24" s="95"/>
      <c r="B24" s="95"/>
      <c r="C24" s="95"/>
      <c r="D24" s="95"/>
      <c r="E24" s="95"/>
      <c r="F24" s="95"/>
      <c r="G24" s="95"/>
    </row>
    <row r="25" spans="1:7" s="96" customFormat="1" ht="12.75">
      <c r="A25" s="95"/>
      <c r="B25" s="95"/>
      <c r="C25" s="95"/>
      <c r="D25" s="95"/>
      <c r="E25" s="95"/>
      <c r="F25" s="95"/>
      <c r="G25" s="95"/>
    </row>
    <row r="26" spans="1:5" s="96" customFormat="1" ht="18">
      <c r="A26" s="95"/>
      <c r="B26" s="411" t="s">
        <v>1347</v>
      </c>
      <c r="C26" s="72"/>
      <c r="D26" s="72"/>
      <c r="E26" s="98"/>
    </row>
    <row r="27" spans="2:5" s="93" customFormat="1" ht="15.75">
      <c r="B27" s="411" t="s">
        <v>1348</v>
      </c>
      <c r="C27" s="89"/>
      <c r="D27" s="89"/>
      <c r="E27" s="94"/>
    </row>
    <row r="28" spans="2:7" s="93" customFormat="1" ht="12.75">
      <c r="B28" s="97"/>
      <c r="C28" s="97"/>
      <c r="D28" s="97"/>
      <c r="E28" s="94"/>
      <c r="F28" s="94"/>
      <c r="G28" s="94"/>
    </row>
    <row r="29" spans="2:7" s="93" customFormat="1" ht="12.75">
      <c r="B29" s="97"/>
      <c r="C29" s="97"/>
      <c r="D29" s="97"/>
      <c r="E29" s="94"/>
      <c r="F29" s="94"/>
      <c r="G29" s="94"/>
    </row>
    <row r="30" spans="2:8" s="93" customFormat="1" ht="12.75">
      <c r="B30" s="97"/>
      <c r="C30" s="97"/>
      <c r="D30" s="97"/>
      <c r="E30" s="94"/>
      <c r="F30" s="94"/>
      <c r="G30" s="94"/>
      <c r="H30" s="96"/>
    </row>
    <row r="31" spans="1:7" s="93" customFormat="1" ht="15.75">
      <c r="A31" s="90"/>
      <c r="B31" s="92"/>
      <c r="C31" s="92"/>
      <c r="D31" s="92"/>
      <c r="E31" s="91"/>
      <c r="F31" s="91"/>
      <c r="G31" s="94"/>
    </row>
    <row r="32" spans="1:7" s="93" customFormat="1" ht="15.75">
      <c r="A32" s="90"/>
      <c r="B32" s="92"/>
      <c r="C32" s="92"/>
      <c r="D32" s="92"/>
      <c r="E32" s="91"/>
      <c r="F32" s="91"/>
      <c r="G32" s="94"/>
    </row>
    <row r="33" spans="1:7" s="93" customFormat="1" ht="15.75">
      <c r="A33" s="90"/>
      <c r="B33" s="91"/>
      <c r="C33" s="91"/>
      <c r="D33" s="91"/>
      <c r="E33" s="91"/>
      <c r="F33" s="91"/>
      <c r="G33" s="94"/>
    </row>
    <row r="34" spans="1:7" s="93" customFormat="1" ht="15.75">
      <c r="A34" s="91"/>
      <c r="B34" s="91"/>
      <c r="C34" s="91"/>
      <c r="D34" s="91"/>
      <c r="E34" s="91"/>
      <c r="F34" s="91"/>
      <c r="G34" s="94"/>
    </row>
    <row r="35" spans="1:6" s="93" customFormat="1" ht="15.75">
      <c r="A35" s="90"/>
      <c r="B35" s="91"/>
      <c r="C35" s="91"/>
      <c r="D35" s="91"/>
      <c r="E35" s="91"/>
      <c r="F35" s="90"/>
    </row>
    <row r="36" spans="1:6" s="93" customFormat="1" ht="15.75">
      <c r="A36" s="90"/>
      <c r="B36" s="91"/>
      <c r="C36" s="91"/>
      <c r="D36" s="91"/>
      <c r="E36" s="91"/>
      <c r="F36" s="90"/>
    </row>
    <row r="37" spans="1:6" s="93" customFormat="1" ht="15.75">
      <c r="A37" s="90"/>
      <c r="B37" s="91"/>
      <c r="C37" s="91"/>
      <c r="D37" s="91"/>
      <c r="E37" s="91"/>
      <c r="F37" s="90"/>
    </row>
    <row r="38" spans="1:7" s="93" customFormat="1" ht="15.75">
      <c r="A38" s="90"/>
      <c r="B38" s="91"/>
      <c r="C38" s="91"/>
      <c r="D38" s="91"/>
      <c r="E38" s="91"/>
      <c r="F38" s="91"/>
      <c r="G38" s="94"/>
    </row>
    <row r="39" spans="1:6" s="93" customFormat="1" ht="15.75">
      <c r="A39" s="90"/>
      <c r="B39" s="90"/>
      <c r="C39" s="90"/>
      <c r="D39" s="90"/>
      <c r="E39" s="90"/>
      <c r="F39" s="90"/>
    </row>
    <row r="40" spans="1:6" s="93" customFormat="1" ht="15.75">
      <c r="A40" s="90"/>
      <c r="B40" s="90"/>
      <c r="C40" s="90"/>
      <c r="D40" s="90"/>
      <c r="E40" s="90"/>
      <c r="F40" s="90"/>
    </row>
  </sheetData>
  <sheetProtection/>
  <mergeCells count="5">
    <mergeCell ref="B10:B14"/>
    <mergeCell ref="C10:C14"/>
    <mergeCell ref="B6:E7"/>
    <mergeCell ref="D10:D14"/>
    <mergeCell ref="E10:E14"/>
  </mergeCells>
  <printOptions/>
  <pageMargins left="0.6299212598425197" right="0.11811023622047245" top="0.11811023622047245" bottom="0.15748031496062992" header="0.11811023622047245" footer="0.1574803149606299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F43"/>
  <sheetViews>
    <sheetView zoomScalePageLayoutView="0" workbookViewId="0" topLeftCell="A19">
      <selection activeCell="B29" sqref="B29:B30"/>
    </sheetView>
  </sheetViews>
  <sheetFormatPr defaultColWidth="9.140625" defaultRowHeight="12.75"/>
  <cols>
    <col min="1" max="1" width="6.140625" style="108" customWidth="1"/>
    <col min="2" max="2" width="61.421875" style="1" customWidth="1"/>
    <col min="3" max="3" width="14.57421875" style="1" customWidth="1"/>
    <col min="4" max="4" width="21.421875" style="1" customWidth="1"/>
    <col min="5" max="8" width="9.140625" style="11" customWidth="1"/>
    <col min="9" max="9" width="13.7109375" style="11" customWidth="1"/>
    <col min="10" max="16384" width="9.140625" style="11" customWidth="1"/>
  </cols>
  <sheetData>
    <row r="1" ht="15.75">
      <c r="A1" s="117" t="s">
        <v>56</v>
      </c>
    </row>
    <row r="2" spans="1:4" s="8" customFormat="1" ht="18">
      <c r="A2" s="182"/>
      <c r="D2" s="209" t="s">
        <v>783</v>
      </c>
    </row>
    <row r="3" spans="1:4" ht="15.75">
      <c r="A3" s="99"/>
      <c r="D3" s="10"/>
    </row>
    <row r="6" spans="1:4" s="47" customFormat="1" ht="81" customHeight="1">
      <c r="A6" s="112"/>
      <c r="B6" s="402" t="s">
        <v>767</v>
      </c>
      <c r="C6" s="404"/>
      <c r="D6" s="404"/>
    </row>
    <row r="7" spans="1:4" s="24" customFormat="1" ht="20.25" customHeight="1">
      <c r="A7" s="99"/>
      <c r="B7" s="404"/>
      <c r="C7" s="404"/>
      <c r="D7" s="404"/>
    </row>
    <row r="8" spans="1:3" ht="15.75">
      <c r="A8" s="99"/>
      <c r="B8" s="18"/>
      <c r="C8" s="18"/>
    </row>
    <row r="9" ht="15.75" thickBot="1"/>
    <row r="10" spans="1:4" s="48" customFormat="1" ht="12.75" customHeight="1">
      <c r="A10" s="405" t="s">
        <v>17</v>
      </c>
      <c r="B10" s="405" t="s">
        <v>45</v>
      </c>
      <c r="C10" s="405" t="s">
        <v>46</v>
      </c>
      <c r="D10" s="406" t="s">
        <v>47</v>
      </c>
    </row>
    <row r="11" spans="1:4" s="48" customFormat="1" ht="18">
      <c r="A11" s="401"/>
      <c r="B11" s="401"/>
      <c r="C11" s="401"/>
      <c r="D11" s="407"/>
    </row>
    <row r="12" spans="1:4" s="48" customFormat="1" ht="18">
      <c r="A12" s="401"/>
      <c r="B12" s="401"/>
      <c r="C12" s="401"/>
      <c r="D12" s="407"/>
    </row>
    <row r="13" spans="1:4" s="48" customFormat="1" ht="8.25" customHeight="1">
      <c r="A13" s="401"/>
      <c r="B13" s="401"/>
      <c r="C13" s="401"/>
      <c r="D13" s="407"/>
    </row>
    <row r="14" spans="1:4" s="48" customFormat="1" ht="21.75" customHeight="1" hidden="1">
      <c r="A14" s="401"/>
      <c r="B14" s="401"/>
      <c r="C14" s="401"/>
      <c r="D14" s="407"/>
    </row>
    <row r="15" spans="1:4" ht="21" customHeight="1">
      <c r="A15" s="183">
        <v>0</v>
      </c>
      <c r="B15" s="106">
        <v>1</v>
      </c>
      <c r="C15" s="106">
        <v>2</v>
      </c>
      <c r="D15" s="177">
        <v>3</v>
      </c>
    </row>
    <row r="16" spans="1:4" ht="53.25" customHeight="1">
      <c r="A16" s="183">
        <v>1</v>
      </c>
      <c r="B16" s="180" t="s">
        <v>49</v>
      </c>
      <c r="C16" s="106"/>
      <c r="D16" s="177"/>
    </row>
    <row r="17" spans="1:4" ht="62.25" customHeight="1">
      <c r="A17" s="183">
        <v>2</v>
      </c>
      <c r="B17" s="180" t="s">
        <v>48</v>
      </c>
      <c r="C17" s="106"/>
      <c r="D17" s="177"/>
    </row>
    <row r="18" spans="1:4" ht="49.5" customHeight="1">
      <c r="A18" s="183">
        <v>3</v>
      </c>
      <c r="B18" s="180" t="s">
        <v>50</v>
      </c>
      <c r="C18" s="106"/>
      <c r="D18" s="177"/>
    </row>
    <row r="19" spans="1:4" ht="114.75" customHeight="1">
      <c r="A19" s="183">
        <v>4</v>
      </c>
      <c r="B19" s="280" t="s">
        <v>755</v>
      </c>
      <c r="C19" s="107"/>
      <c r="D19" s="177"/>
    </row>
    <row r="20" spans="1:4" s="12" customFormat="1" ht="33" customHeight="1" thickBot="1">
      <c r="A20" s="184"/>
      <c r="B20" s="181" t="s">
        <v>0</v>
      </c>
      <c r="C20" s="178"/>
      <c r="D20" s="179"/>
    </row>
    <row r="21" spans="1:4" s="12" customFormat="1" ht="15.75">
      <c r="A21" s="152"/>
      <c r="B21" s="6"/>
      <c r="C21" s="6"/>
      <c r="D21" s="14"/>
    </row>
    <row r="22" spans="2:3" ht="15">
      <c r="B22" s="2" t="s">
        <v>51</v>
      </c>
      <c r="C22" s="2"/>
    </row>
    <row r="23" spans="1:4" s="93" customFormat="1" ht="15.75">
      <c r="A23" s="185"/>
      <c r="B23" s="91" t="s">
        <v>68</v>
      </c>
      <c r="C23" s="91"/>
      <c r="D23" s="90"/>
    </row>
    <row r="24" spans="1:4" s="93" customFormat="1" ht="15.75">
      <c r="A24" s="185"/>
      <c r="B24" s="91"/>
      <c r="C24" s="91"/>
      <c r="D24" s="90"/>
    </row>
    <row r="25" spans="1:5" s="96" customFormat="1" ht="15.75">
      <c r="A25" s="186"/>
      <c r="B25" s="114" t="s">
        <v>33</v>
      </c>
      <c r="C25" s="95"/>
      <c r="D25" s="95"/>
      <c r="E25" s="95"/>
    </row>
    <row r="26" spans="1:5" s="96" customFormat="1" ht="12.75">
      <c r="A26" s="186"/>
      <c r="B26" s="95"/>
      <c r="C26" s="95"/>
      <c r="D26" s="95"/>
      <c r="E26" s="95"/>
    </row>
    <row r="27" spans="1:5" s="96" customFormat="1" ht="12.75">
      <c r="A27" s="186"/>
      <c r="B27" s="95"/>
      <c r="C27" s="95"/>
      <c r="D27" s="95"/>
      <c r="E27" s="95"/>
    </row>
    <row r="28" spans="1:5" s="96" customFormat="1" ht="12.75">
      <c r="A28" s="186"/>
      <c r="B28" s="95"/>
      <c r="C28" s="95"/>
      <c r="D28" s="95"/>
      <c r="E28" s="95"/>
    </row>
    <row r="29" spans="1:3" s="96" customFormat="1" ht="15.75">
      <c r="A29" s="186"/>
      <c r="B29" s="411" t="s">
        <v>1347</v>
      </c>
      <c r="C29" s="98"/>
    </row>
    <row r="30" spans="1:3" s="93" customFormat="1" ht="12.75">
      <c r="A30" s="187"/>
      <c r="B30" s="411" t="s">
        <v>1348</v>
      </c>
      <c r="C30" s="94"/>
    </row>
    <row r="31" spans="1:5" s="93" customFormat="1" ht="12.75">
      <c r="A31" s="187"/>
      <c r="B31" s="97"/>
      <c r="C31" s="94"/>
      <c r="D31" s="94"/>
      <c r="E31" s="94"/>
    </row>
    <row r="32" spans="1:5" s="93" customFormat="1" ht="12.75">
      <c r="A32" s="187"/>
      <c r="B32" s="97"/>
      <c r="C32" s="94"/>
      <c r="D32" s="94"/>
      <c r="E32" s="94"/>
    </row>
    <row r="33" spans="1:6" s="93" customFormat="1" ht="12.75">
      <c r="A33" s="187"/>
      <c r="B33" s="97"/>
      <c r="C33" s="94"/>
      <c r="D33" s="94"/>
      <c r="E33" s="94"/>
      <c r="F33" s="96"/>
    </row>
    <row r="34" spans="1:5" s="93" customFormat="1" ht="15.75">
      <c r="A34" s="185"/>
      <c r="B34" s="92"/>
      <c r="C34" s="91"/>
      <c r="D34" s="91"/>
      <c r="E34" s="94"/>
    </row>
    <row r="35" spans="1:5" s="93" customFormat="1" ht="15.75">
      <c r="A35" s="185"/>
      <c r="B35" s="92"/>
      <c r="C35" s="91"/>
      <c r="D35" s="91"/>
      <c r="E35" s="94"/>
    </row>
    <row r="36" spans="1:5" s="93" customFormat="1" ht="15.75">
      <c r="A36" s="185"/>
      <c r="B36" s="91"/>
      <c r="C36" s="91"/>
      <c r="D36" s="91"/>
      <c r="E36" s="94"/>
    </row>
    <row r="37" spans="1:5" s="93" customFormat="1" ht="15.75">
      <c r="A37" s="124"/>
      <c r="B37" s="91"/>
      <c r="C37" s="91"/>
      <c r="D37" s="91"/>
      <c r="E37" s="94"/>
    </row>
    <row r="38" spans="1:4" s="93" customFormat="1" ht="15.75">
      <c r="A38" s="185"/>
      <c r="B38" s="91"/>
      <c r="C38" s="91"/>
      <c r="D38" s="90"/>
    </row>
    <row r="39" spans="1:4" s="93" customFormat="1" ht="15.75">
      <c r="A39" s="185"/>
      <c r="B39" s="91"/>
      <c r="C39" s="91"/>
      <c r="D39" s="90"/>
    </row>
    <row r="40" spans="1:4" s="93" customFormat="1" ht="15.75">
      <c r="A40" s="185"/>
      <c r="B40" s="91"/>
      <c r="C40" s="91"/>
      <c r="D40" s="90"/>
    </row>
    <row r="41" spans="1:5" s="93" customFormat="1" ht="15.75">
      <c r="A41" s="185"/>
      <c r="B41" s="91"/>
      <c r="C41" s="91"/>
      <c r="D41" s="91"/>
      <c r="E41" s="94"/>
    </row>
    <row r="42" spans="1:4" s="93" customFormat="1" ht="15.75">
      <c r="A42" s="185"/>
      <c r="B42" s="90"/>
      <c r="C42" s="90"/>
      <c r="D42" s="90"/>
    </row>
    <row r="43" spans="1:4" s="93" customFormat="1" ht="15.75">
      <c r="A43" s="185"/>
      <c r="B43" s="90"/>
      <c r="C43" s="90"/>
      <c r="D43" s="90"/>
    </row>
  </sheetData>
  <sheetProtection/>
  <mergeCells count="5">
    <mergeCell ref="B6:D7"/>
    <mergeCell ref="A10:A14"/>
    <mergeCell ref="B10:B14"/>
    <mergeCell ref="C10:C14"/>
    <mergeCell ref="D10:D14"/>
  </mergeCells>
  <printOptions/>
  <pageMargins left="0.7480314960629921" right="0.7480314960629921" top="0.984251968503937" bottom="0.984251968503937" header="0.5118110236220472" footer="0.5118110236220472"/>
  <pageSetup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dimension ref="A1:F39"/>
  <sheetViews>
    <sheetView zoomScalePageLayoutView="0" workbookViewId="0" topLeftCell="A7">
      <selection activeCell="B25" sqref="B25:B26"/>
    </sheetView>
  </sheetViews>
  <sheetFormatPr defaultColWidth="9.140625" defaultRowHeight="12.75"/>
  <cols>
    <col min="1" max="1" width="3.8515625" style="1" customWidth="1"/>
    <col min="2" max="2" width="38.28125" style="1" customWidth="1"/>
    <col min="3" max="3" width="40.00390625" style="1" customWidth="1"/>
    <col min="4" max="4" width="9.140625" style="1" customWidth="1"/>
    <col min="5" max="8" width="9.140625" style="11" customWidth="1"/>
    <col min="9" max="9" width="13.7109375" style="11" customWidth="1"/>
    <col min="10" max="16384" width="9.140625" style="11" customWidth="1"/>
  </cols>
  <sheetData>
    <row r="1" ht="15.75">
      <c r="A1" s="117" t="s">
        <v>56</v>
      </c>
    </row>
    <row r="2" s="8" customFormat="1" ht="18">
      <c r="C2" s="208" t="s">
        <v>1129</v>
      </c>
    </row>
    <row r="3" spans="1:4" ht="15.75">
      <c r="A3" s="9"/>
      <c r="D3" s="10"/>
    </row>
    <row r="6" spans="2:3" s="47" customFormat="1" ht="81" customHeight="1">
      <c r="B6" s="402" t="s">
        <v>1296</v>
      </c>
      <c r="C6" s="404"/>
    </row>
    <row r="7" spans="1:4" s="24" customFormat="1" ht="20.25" customHeight="1">
      <c r="A7" s="46"/>
      <c r="B7" s="404"/>
      <c r="C7" s="404"/>
      <c r="D7" s="45"/>
    </row>
    <row r="8" spans="1:3" ht="15.75">
      <c r="A8" s="9"/>
      <c r="B8" s="18"/>
      <c r="C8" s="18"/>
    </row>
    <row r="9" ht="15.75" thickBot="1"/>
    <row r="10" spans="2:3" s="48" customFormat="1" ht="12.75" customHeight="1">
      <c r="B10" s="393" t="s">
        <v>77</v>
      </c>
      <c r="C10" s="408" t="s">
        <v>1294</v>
      </c>
    </row>
    <row r="11" spans="2:3" s="48" customFormat="1" ht="18">
      <c r="B11" s="394"/>
      <c r="C11" s="409"/>
    </row>
    <row r="12" spans="2:3" s="48" customFormat="1" ht="18">
      <c r="B12" s="394"/>
      <c r="C12" s="409"/>
    </row>
    <row r="13" spans="2:3" s="48" customFormat="1" ht="18">
      <c r="B13" s="394"/>
      <c r="C13" s="409"/>
    </row>
    <row r="14" spans="2:3" s="48" customFormat="1" ht="21.75" customHeight="1" thickBot="1">
      <c r="B14" s="397"/>
      <c r="C14" s="410"/>
    </row>
    <row r="15" spans="2:3" ht="21" customHeight="1" thickBot="1">
      <c r="B15" s="13">
        <v>0</v>
      </c>
      <c r="C15" s="5">
        <v>1</v>
      </c>
    </row>
    <row r="16" spans="2:3" ht="21" customHeight="1" thickBot="1">
      <c r="B16" s="53"/>
      <c r="C16" s="54"/>
    </row>
    <row r="17" spans="1:4" s="12" customFormat="1" ht="21" customHeight="1" thickBot="1">
      <c r="A17" s="14"/>
      <c r="B17" s="22" t="s">
        <v>0</v>
      </c>
      <c r="C17" s="23"/>
      <c r="D17" s="14"/>
    </row>
    <row r="18" spans="1:4" s="12" customFormat="1" ht="15.75">
      <c r="A18" s="14"/>
      <c r="B18" s="6"/>
      <c r="C18" s="6"/>
      <c r="D18" s="14"/>
    </row>
    <row r="19" spans="2:3" ht="15">
      <c r="B19" s="2"/>
      <c r="C19" s="2"/>
    </row>
    <row r="20" spans="1:4" s="93" customFormat="1" ht="15.75">
      <c r="A20" s="90"/>
      <c r="B20" s="91"/>
      <c r="C20" s="91"/>
      <c r="D20" s="90"/>
    </row>
    <row r="21" spans="1:5" s="96" customFormat="1" ht="15.75">
      <c r="A21" s="95"/>
      <c r="B21" s="114" t="s">
        <v>33</v>
      </c>
      <c r="C21" s="95"/>
      <c r="D21" s="95"/>
      <c r="E21" s="95"/>
    </row>
    <row r="22" spans="1:5" s="96" customFormat="1" ht="12.75">
      <c r="A22" s="95"/>
      <c r="B22" s="95"/>
      <c r="C22" s="95"/>
      <c r="D22" s="95"/>
      <c r="E22" s="95"/>
    </row>
    <row r="23" spans="1:5" s="96" customFormat="1" ht="12.75">
      <c r="A23" s="95"/>
      <c r="B23" s="95"/>
      <c r="C23" s="95"/>
      <c r="D23" s="95"/>
      <c r="E23" s="95"/>
    </row>
    <row r="24" spans="1:5" s="96" customFormat="1" ht="12.75">
      <c r="A24" s="95"/>
      <c r="B24" s="95"/>
      <c r="C24" s="95"/>
      <c r="D24" s="95"/>
      <c r="E24" s="95"/>
    </row>
    <row r="25" spans="1:3" s="96" customFormat="1" ht="15.75">
      <c r="A25" s="95"/>
      <c r="B25" s="411" t="s">
        <v>1347</v>
      </c>
      <c r="C25" s="98"/>
    </row>
    <row r="26" spans="2:3" s="93" customFormat="1" ht="12.75">
      <c r="B26" s="411" t="s">
        <v>1348</v>
      </c>
      <c r="C26" s="94"/>
    </row>
    <row r="27" spans="2:5" s="93" customFormat="1" ht="12.75">
      <c r="B27" s="97"/>
      <c r="C27" s="94"/>
      <c r="D27" s="94"/>
      <c r="E27" s="94"/>
    </row>
    <row r="28" spans="2:5" s="93" customFormat="1" ht="12.75">
      <c r="B28" s="97"/>
      <c r="C28" s="94"/>
      <c r="D28" s="94"/>
      <c r="E28" s="94"/>
    </row>
    <row r="29" spans="2:6" s="93" customFormat="1" ht="12.75">
      <c r="B29" s="97"/>
      <c r="C29" s="94"/>
      <c r="D29" s="94"/>
      <c r="E29" s="94"/>
      <c r="F29" s="96"/>
    </row>
    <row r="30" spans="1:5" s="93" customFormat="1" ht="15.75">
      <c r="A30" s="90"/>
      <c r="B30" s="92"/>
      <c r="C30" s="91"/>
      <c r="D30" s="91"/>
      <c r="E30" s="94"/>
    </row>
    <row r="31" spans="1:5" s="93" customFormat="1" ht="15.75">
      <c r="A31" s="90"/>
      <c r="B31" s="92"/>
      <c r="C31" s="91"/>
      <c r="D31" s="91"/>
      <c r="E31" s="94"/>
    </row>
    <row r="32" spans="1:5" s="93" customFormat="1" ht="15.75">
      <c r="A32" s="90"/>
      <c r="B32" s="91"/>
      <c r="C32" s="91"/>
      <c r="D32" s="91"/>
      <c r="E32" s="94"/>
    </row>
    <row r="33" spans="1:5" s="93" customFormat="1" ht="15.75">
      <c r="A33" s="91"/>
      <c r="B33" s="91"/>
      <c r="C33" s="91"/>
      <c r="D33" s="91"/>
      <c r="E33" s="94"/>
    </row>
    <row r="34" spans="1:4" s="93" customFormat="1" ht="15.75">
      <c r="A34" s="90"/>
      <c r="B34" s="91"/>
      <c r="C34" s="91"/>
      <c r="D34" s="90"/>
    </row>
    <row r="35" spans="1:4" s="93" customFormat="1" ht="15.75">
      <c r="A35" s="90"/>
      <c r="B35" s="91"/>
      <c r="C35" s="91"/>
      <c r="D35" s="90"/>
    </row>
    <row r="36" spans="1:4" s="93" customFormat="1" ht="15.75">
      <c r="A36" s="90"/>
      <c r="B36" s="91"/>
      <c r="C36" s="91"/>
      <c r="D36" s="90"/>
    </row>
    <row r="37" spans="1:5" s="93" customFormat="1" ht="15.75">
      <c r="A37" s="90"/>
      <c r="B37" s="91"/>
      <c r="C37" s="91"/>
      <c r="D37" s="91"/>
      <c r="E37" s="94"/>
    </row>
    <row r="38" spans="1:4" s="93" customFormat="1" ht="15.75">
      <c r="A38" s="90"/>
      <c r="B38" s="90"/>
      <c r="C38" s="90"/>
      <c r="D38" s="90"/>
    </row>
    <row r="39" spans="1:4" s="93" customFormat="1" ht="15.75">
      <c r="A39" s="90"/>
      <c r="B39" s="90"/>
      <c r="C39" s="90"/>
      <c r="D39" s="90"/>
    </row>
  </sheetData>
  <sheetProtection/>
  <mergeCells count="3">
    <mergeCell ref="B6:C7"/>
    <mergeCell ref="B10:B14"/>
    <mergeCell ref="C10:C14"/>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39"/>
  <sheetViews>
    <sheetView zoomScalePageLayoutView="0" workbookViewId="0" topLeftCell="A10">
      <selection activeCell="D29" sqref="D29"/>
    </sheetView>
  </sheetViews>
  <sheetFormatPr defaultColWidth="9.140625" defaultRowHeight="12.75"/>
  <cols>
    <col min="1" max="1" width="3.8515625" style="1" customWidth="1"/>
    <col min="2" max="2" width="38.28125" style="1" customWidth="1"/>
    <col min="3" max="4" width="22.28125" style="1" customWidth="1"/>
    <col min="5" max="5" width="40.00390625" style="1" customWidth="1"/>
    <col min="6" max="6" width="9.140625" style="1" customWidth="1"/>
    <col min="7" max="10" width="9.140625" style="11" customWidth="1"/>
    <col min="11" max="11" width="13.7109375" style="11" customWidth="1"/>
    <col min="12" max="16384" width="9.140625" style="11" customWidth="1"/>
  </cols>
  <sheetData>
    <row r="1" ht="15.75">
      <c r="A1" s="117" t="s">
        <v>1300</v>
      </c>
    </row>
    <row r="2" s="8" customFormat="1" ht="18">
      <c r="E2" s="208" t="s">
        <v>1301</v>
      </c>
    </row>
    <row r="3" spans="1:6" ht="15.75">
      <c r="A3" s="9"/>
      <c r="F3" s="10"/>
    </row>
    <row r="6" spans="2:5" s="47" customFormat="1" ht="81" customHeight="1">
      <c r="B6" s="402" t="s">
        <v>1302</v>
      </c>
      <c r="C6" s="402"/>
      <c r="D6" s="402"/>
      <c r="E6" s="402"/>
    </row>
    <row r="7" spans="1:6" s="24" customFormat="1" ht="20.25" customHeight="1">
      <c r="A7" s="46"/>
      <c r="B7" s="402"/>
      <c r="C7" s="402"/>
      <c r="D7" s="402"/>
      <c r="E7" s="402"/>
      <c r="F7" s="45"/>
    </row>
    <row r="8" spans="1:5" ht="15.75">
      <c r="A8" s="9"/>
      <c r="B8" s="18"/>
      <c r="C8" s="18"/>
      <c r="D8" s="18"/>
      <c r="E8" s="18"/>
    </row>
    <row r="10" spans="2:5" s="8" customFormat="1" ht="12.75" customHeight="1">
      <c r="B10" s="401" t="s">
        <v>77</v>
      </c>
      <c r="C10" s="401" t="s">
        <v>1303</v>
      </c>
      <c r="D10" s="401" t="s">
        <v>1299</v>
      </c>
      <c r="E10" s="403" t="s">
        <v>1304</v>
      </c>
    </row>
    <row r="11" spans="2:5" s="8" customFormat="1" ht="18">
      <c r="B11" s="401"/>
      <c r="C11" s="401"/>
      <c r="D11" s="401"/>
      <c r="E11" s="403"/>
    </row>
    <row r="12" spans="2:5" s="8" customFormat="1" ht="18">
      <c r="B12" s="401"/>
      <c r="C12" s="401"/>
      <c r="D12" s="401"/>
      <c r="E12" s="403"/>
    </row>
    <row r="13" spans="2:5" s="8" customFormat="1" ht="18">
      <c r="B13" s="401"/>
      <c r="C13" s="401"/>
      <c r="D13" s="401"/>
      <c r="E13" s="403"/>
    </row>
    <row r="14" spans="2:5" s="8" customFormat="1" ht="21.75" customHeight="1">
      <c r="B14" s="401"/>
      <c r="C14" s="401"/>
      <c r="D14" s="401"/>
      <c r="E14" s="403"/>
    </row>
    <row r="15" spans="2:5" ht="21" customHeight="1">
      <c r="B15" s="106">
        <v>0</v>
      </c>
      <c r="C15" s="106">
        <v>1</v>
      </c>
      <c r="D15" s="106">
        <v>2</v>
      </c>
      <c r="E15" s="106" t="s">
        <v>1297</v>
      </c>
    </row>
    <row r="16" spans="2:5" ht="21" customHeight="1">
      <c r="B16" s="328"/>
      <c r="C16" s="328"/>
      <c r="D16" s="328"/>
      <c r="E16" s="328" t="e">
        <f>D16/C16</f>
        <v>#DIV/0!</v>
      </c>
    </row>
    <row r="17" spans="2:5" ht="21" customHeight="1">
      <c r="B17" s="328"/>
      <c r="C17" s="328"/>
      <c r="D17" s="328"/>
      <c r="E17" s="328" t="e">
        <f>D17/C17</f>
        <v>#DIV/0!</v>
      </c>
    </row>
    <row r="18" spans="1:6" s="12" customFormat="1" ht="21" customHeight="1">
      <c r="A18" s="9"/>
      <c r="B18" s="329" t="s">
        <v>0</v>
      </c>
      <c r="C18" s="329">
        <f>C16+C17</f>
        <v>0</v>
      </c>
      <c r="D18" s="329">
        <f>D16+D17</f>
        <v>0</v>
      </c>
      <c r="E18" s="328" t="e">
        <f>D18/C18</f>
        <v>#DIV/0!</v>
      </c>
      <c r="F18" s="9"/>
    </row>
    <row r="19" spans="1:6" s="12" customFormat="1" ht="15.75">
      <c r="A19" s="9"/>
      <c r="B19" s="330"/>
      <c r="C19" s="330"/>
      <c r="D19" s="330"/>
      <c r="E19" s="330"/>
      <c r="F19" s="9"/>
    </row>
    <row r="20" spans="2:5" ht="15">
      <c r="B20" s="2"/>
      <c r="C20" s="2"/>
      <c r="D20" s="2"/>
      <c r="E20" s="2"/>
    </row>
    <row r="21" spans="1:7" s="96" customFormat="1" ht="15.75">
      <c r="A21" s="95"/>
      <c r="B21" s="114" t="s">
        <v>33</v>
      </c>
      <c r="C21" s="114"/>
      <c r="D21" s="114"/>
      <c r="E21" s="95"/>
      <c r="F21" s="95"/>
      <c r="G21" s="95"/>
    </row>
    <row r="22" spans="1:7" s="96" customFormat="1" ht="12.75">
      <c r="A22" s="95"/>
      <c r="B22" s="95"/>
      <c r="C22" s="95"/>
      <c r="D22" s="95"/>
      <c r="E22" s="95"/>
      <c r="F22" s="95"/>
      <c r="G22" s="95"/>
    </row>
    <row r="23" spans="1:7" s="96" customFormat="1" ht="12.75">
      <c r="A23" s="95"/>
      <c r="B23" s="95"/>
      <c r="C23" s="95"/>
      <c r="D23" s="95"/>
      <c r="E23" s="95"/>
      <c r="F23" s="95"/>
      <c r="G23" s="95"/>
    </row>
    <row r="24" spans="1:7" s="96" customFormat="1" ht="12.75">
      <c r="A24" s="95"/>
      <c r="B24" s="95"/>
      <c r="C24" s="95"/>
      <c r="D24" s="95"/>
      <c r="E24" s="95"/>
      <c r="F24" s="95"/>
      <c r="G24" s="95"/>
    </row>
    <row r="25" spans="1:5" s="96" customFormat="1" ht="18">
      <c r="A25" s="95"/>
      <c r="B25" s="411" t="s">
        <v>1347</v>
      </c>
      <c r="C25" s="72"/>
      <c r="D25" s="72"/>
      <c r="E25" s="98"/>
    </row>
    <row r="26" spans="2:5" s="93" customFormat="1" ht="15.75">
      <c r="B26" s="411" t="s">
        <v>1348</v>
      </c>
      <c r="C26" s="89"/>
      <c r="D26" s="89"/>
      <c r="E26" s="94"/>
    </row>
    <row r="27" spans="2:7" s="93" customFormat="1" ht="12.75">
      <c r="B27" s="97"/>
      <c r="C27" s="97"/>
      <c r="D27" s="97"/>
      <c r="E27" s="94"/>
      <c r="F27" s="94"/>
      <c r="G27" s="94"/>
    </row>
    <row r="28" spans="2:7" s="93" customFormat="1" ht="12.75">
      <c r="B28" s="97"/>
      <c r="C28" s="97"/>
      <c r="D28" s="97"/>
      <c r="E28" s="94"/>
      <c r="F28" s="94"/>
      <c r="G28" s="94"/>
    </row>
    <row r="29" spans="2:8" s="93" customFormat="1" ht="12.75">
      <c r="B29" s="97"/>
      <c r="C29" s="97"/>
      <c r="D29" s="97"/>
      <c r="E29" s="94"/>
      <c r="F29" s="94"/>
      <c r="G29" s="94"/>
      <c r="H29" s="96"/>
    </row>
    <row r="30" spans="1:7" s="93" customFormat="1" ht="15.75">
      <c r="A30" s="90"/>
      <c r="B30" s="92"/>
      <c r="C30" s="92"/>
      <c r="D30" s="92"/>
      <c r="E30" s="91"/>
      <c r="F30" s="91"/>
      <c r="G30" s="94"/>
    </row>
    <row r="31" spans="1:7" s="93" customFormat="1" ht="15.75">
      <c r="A31" s="90"/>
      <c r="B31" s="92"/>
      <c r="C31" s="92"/>
      <c r="D31" s="92"/>
      <c r="E31" s="91"/>
      <c r="F31" s="91"/>
      <c r="G31" s="94"/>
    </row>
    <row r="32" spans="1:7" s="93" customFormat="1" ht="15.75">
      <c r="A32" s="90"/>
      <c r="B32" s="91"/>
      <c r="C32" s="91"/>
      <c r="D32" s="91"/>
      <c r="E32" s="91"/>
      <c r="F32" s="91"/>
      <c r="G32" s="94"/>
    </row>
    <row r="33" spans="1:7" s="93" customFormat="1" ht="15.75">
      <c r="A33" s="91"/>
      <c r="B33" s="91"/>
      <c r="C33" s="91"/>
      <c r="D33" s="91"/>
      <c r="E33" s="91"/>
      <c r="F33" s="91"/>
      <c r="G33" s="94"/>
    </row>
    <row r="34" spans="1:6" s="93" customFormat="1" ht="15.75">
      <c r="A34" s="90"/>
      <c r="B34" s="91"/>
      <c r="C34" s="91"/>
      <c r="D34" s="91"/>
      <c r="E34" s="91"/>
      <c r="F34" s="90"/>
    </row>
    <row r="35" spans="1:6" s="93" customFormat="1" ht="15.75">
      <c r="A35" s="90"/>
      <c r="B35" s="91"/>
      <c r="C35" s="91"/>
      <c r="D35" s="91"/>
      <c r="E35" s="91"/>
      <c r="F35" s="90"/>
    </row>
    <row r="36" spans="1:6" s="93" customFormat="1" ht="15.75">
      <c r="A36" s="90"/>
      <c r="B36" s="91"/>
      <c r="C36" s="91"/>
      <c r="D36" s="91"/>
      <c r="E36" s="91"/>
      <c r="F36" s="90"/>
    </row>
    <row r="37" spans="1:7" s="93" customFormat="1" ht="15.75">
      <c r="A37" s="90"/>
      <c r="B37" s="91"/>
      <c r="C37" s="91"/>
      <c r="D37" s="91"/>
      <c r="E37" s="91"/>
      <c r="F37" s="91"/>
      <c r="G37" s="94"/>
    </row>
    <row r="38" spans="1:6" s="93" customFormat="1" ht="15.75">
      <c r="A38" s="90"/>
      <c r="B38" s="90"/>
      <c r="C38" s="90"/>
      <c r="D38" s="90"/>
      <c r="E38" s="90"/>
      <c r="F38" s="90"/>
    </row>
    <row r="39" spans="1:6" s="93" customFormat="1" ht="15.75">
      <c r="A39" s="90"/>
      <c r="B39" s="90"/>
      <c r="C39" s="90"/>
      <c r="D39" s="90"/>
      <c r="E39" s="90"/>
      <c r="F39" s="90"/>
    </row>
  </sheetData>
  <sheetProtection/>
  <mergeCells count="5">
    <mergeCell ref="B6:E7"/>
    <mergeCell ref="B10:B14"/>
    <mergeCell ref="C10:C14"/>
    <mergeCell ref="D10:D14"/>
    <mergeCell ref="E10:E1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U41"/>
  <sheetViews>
    <sheetView zoomScalePageLayoutView="0" workbookViewId="0" topLeftCell="A19">
      <selection activeCell="A33" sqref="A33:A34"/>
    </sheetView>
  </sheetViews>
  <sheetFormatPr defaultColWidth="9.140625" defaultRowHeight="12.75"/>
  <cols>
    <col min="1" max="1" width="8.140625" style="227" customWidth="1"/>
    <col min="2" max="2" width="16.00390625" style="227" customWidth="1"/>
    <col min="3" max="3" width="13.7109375" style="227" customWidth="1"/>
    <col min="4" max="4" width="16.00390625" style="227" customWidth="1"/>
    <col min="5" max="5" width="13.57421875" style="227" customWidth="1"/>
    <col min="6" max="6" width="20.7109375" style="227" customWidth="1"/>
    <col min="7" max="7" width="9.28125" style="228" customWidth="1"/>
    <col min="8" max="8" width="7.28125" style="228" customWidth="1"/>
    <col min="9" max="9" width="8.140625" style="228" customWidth="1"/>
    <col min="10" max="12" width="17.00390625" style="228" customWidth="1"/>
    <col min="13" max="16384" width="9.140625" style="227" customWidth="1"/>
  </cols>
  <sheetData>
    <row r="1" spans="1:12" ht="15.75">
      <c r="A1" s="117" t="s">
        <v>56</v>
      </c>
      <c r="L1" s="228" t="s">
        <v>763</v>
      </c>
    </row>
    <row r="2" spans="1:19" ht="15.75">
      <c r="A2" s="89"/>
      <c r="B2" s="89"/>
      <c r="C2" s="89"/>
      <c r="D2" s="89"/>
      <c r="E2" s="89"/>
      <c r="F2" s="89"/>
      <c r="G2" s="209"/>
      <c r="H2" s="209"/>
      <c r="I2" s="209"/>
      <c r="J2" s="209"/>
      <c r="K2" s="209"/>
      <c r="L2" s="209"/>
      <c r="M2" s="89"/>
      <c r="N2" s="89"/>
      <c r="O2" s="89"/>
      <c r="P2" s="89"/>
      <c r="Q2" s="89"/>
      <c r="R2" s="89"/>
      <c r="S2" s="89"/>
    </row>
    <row r="3" spans="2:19" ht="15.75">
      <c r="B3" s="117"/>
      <c r="C3" s="117"/>
      <c r="D3" s="117"/>
      <c r="E3" s="117"/>
      <c r="F3" s="90"/>
      <c r="G3" s="185"/>
      <c r="H3" s="185"/>
      <c r="I3" s="185"/>
      <c r="J3" s="185"/>
      <c r="K3" s="185"/>
      <c r="L3" s="185"/>
      <c r="M3" s="90"/>
      <c r="N3" s="90"/>
      <c r="O3" s="90"/>
      <c r="P3" s="90"/>
      <c r="Q3" s="90"/>
      <c r="R3" s="90"/>
      <c r="S3" s="90"/>
    </row>
    <row r="4" spans="1:19" ht="15.75">
      <c r="A4" s="117"/>
      <c r="B4" s="117"/>
      <c r="C4" s="117"/>
      <c r="D4" s="117"/>
      <c r="E4" s="117"/>
      <c r="F4" s="115"/>
      <c r="G4" s="185"/>
      <c r="H4" s="185"/>
      <c r="I4" s="185"/>
      <c r="J4" s="185"/>
      <c r="K4" s="185"/>
      <c r="L4" s="185"/>
      <c r="M4" s="90"/>
      <c r="N4" s="90"/>
      <c r="O4" s="90"/>
      <c r="P4" s="90"/>
      <c r="Q4" s="90"/>
      <c r="R4" s="90"/>
      <c r="S4" s="90"/>
    </row>
    <row r="5" spans="1:19" ht="15.75">
      <c r="A5" s="89" t="s">
        <v>1307</v>
      </c>
      <c r="B5" s="89"/>
      <c r="C5" s="89"/>
      <c r="D5" s="89"/>
      <c r="E5" s="89"/>
      <c r="F5" s="115"/>
      <c r="G5" s="209"/>
      <c r="H5" s="209"/>
      <c r="I5" s="209"/>
      <c r="J5" s="209"/>
      <c r="K5" s="209"/>
      <c r="L5" s="209"/>
      <c r="M5" s="90"/>
      <c r="N5" s="90"/>
      <c r="O5" s="90"/>
      <c r="P5" s="91"/>
      <c r="Q5" s="91"/>
      <c r="R5" s="91"/>
      <c r="S5" s="91"/>
    </row>
    <row r="6" spans="1:19" ht="15.75">
      <c r="A6" s="115" t="s">
        <v>1258</v>
      </c>
      <c r="B6" s="89"/>
      <c r="C6" s="89"/>
      <c r="D6" s="89"/>
      <c r="E6" s="89"/>
      <c r="F6" s="89"/>
      <c r="G6" s="209"/>
      <c r="H6" s="209"/>
      <c r="I6" s="209"/>
      <c r="J6" s="209"/>
      <c r="K6" s="209"/>
      <c r="L6" s="209"/>
      <c r="M6" s="90"/>
      <c r="N6" s="90"/>
      <c r="O6" s="90"/>
      <c r="P6" s="91"/>
      <c r="Q6" s="91"/>
      <c r="R6" s="91"/>
      <c r="S6" s="91"/>
    </row>
    <row r="7" spans="1:19" ht="16.5" thickBot="1">
      <c r="A7" s="90"/>
      <c r="B7" s="90"/>
      <c r="C7" s="90"/>
      <c r="D7" s="90"/>
      <c r="E7" s="90"/>
      <c r="F7" s="90"/>
      <c r="G7" s="185"/>
      <c r="H7" s="185"/>
      <c r="I7" s="185"/>
      <c r="J7" s="185"/>
      <c r="K7" s="185"/>
      <c r="L7" s="185"/>
      <c r="M7" s="90"/>
      <c r="N7" s="90"/>
      <c r="O7" s="90"/>
      <c r="P7" s="90"/>
      <c r="Q7" s="90"/>
      <c r="R7" s="90"/>
      <c r="S7" s="90"/>
    </row>
    <row r="8" spans="1:21" ht="15.75" customHeight="1">
      <c r="A8" s="354" t="s">
        <v>17</v>
      </c>
      <c r="B8" s="357" t="s">
        <v>15</v>
      </c>
      <c r="C8" s="354" t="s">
        <v>1217</v>
      </c>
      <c r="D8" s="357" t="s">
        <v>81</v>
      </c>
      <c r="E8" s="357" t="s">
        <v>1221</v>
      </c>
      <c r="F8" s="357" t="s">
        <v>1305</v>
      </c>
      <c r="G8" s="354" t="s">
        <v>43</v>
      </c>
      <c r="H8" s="354" t="s">
        <v>42</v>
      </c>
      <c r="I8" s="354" t="s">
        <v>44</v>
      </c>
      <c r="J8" s="357" t="s">
        <v>1257</v>
      </c>
      <c r="K8" s="360" t="s">
        <v>70</v>
      </c>
      <c r="L8" s="357" t="s">
        <v>1308</v>
      </c>
      <c r="M8" s="89"/>
      <c r="N8" s="89"/>
      <c r="O8" s="89"/>
      <c r="P8" s="89"/>
      <c r="Q8" s="89"/>
      <c r="R8" s="89"/>
      <c r="S8" s="89"/>
      <c r="T8" s="89"/>
      <c r="U8" s="89"/>
    </row>
    <row r="9" spans="1:21" ht="15.75">
      <c r="A9" s="355"/>
      <c r="B9" s="358"/>
      <c r="C9" s="355"/>
      <c r="D9" s="358"/>
      <c r="E9" s="358"/>
      <c r="F9" s="358"/>
      <c r="G9" s="355"/>
      <c r="H9" s="355"/>
      <c r="I9" s="355"/>
      <c r="J9" s="358"/>
      <c r="K9" s="361"/>
      <c r="L9" s="358"/>
      <c r="M9" s="89"/>
      <c r="N9" s="89"/>
      <c r="O9" s="89"/>
      <c r="P9" s="89"/>
      <c r="Q9" s="89"/>
      <c r="R9" s="89"/>
      <c r="S9" s="89"/>
      <c r="T9" s="89"/>
      <c r="U9" s="89"/>
    </row>
    <row r="10" spans="1:21" ht="174.75" customHeight="1" thickBot="1">
      <c r="A10" s="356"/>
      <c r="B10" s="359"/>
      <c r="C10" s="356"/>
      <c r="D10" s="359"/>
      <c r="E10" s="359"/>
      <c r="F10" s="359"/>
      <c r="G10" s="356"/>
      <c r="H10" s="356"/>
      <c r="I10" s="356"/>
      <c r="J10" s="359"/>
      <c r="K10" s="362"/>
      <c r="L10" s="359"/>
      <c r="M10" s="89"/>
      <c r="N10" s="89"/>
      <c r="O10" s="89"/>
      <c r="P10" s="89"/>
      <c r="Q10" s="89"/>
      <c r="R10" s="89"/>
      <c r="S10" s="89"/>
      <c r="T10" s="89"/>
      <c r="U10" s="89"/>
    </row>
    <row r="11" spans="1:21" ht="32.25" thickBot="1">
      <c r="A11" s="217">
        <v>0</v>
      </c>
      <c r="B11" s="218">
        <v>1</v>
      </c>
      <c r="C11" s="218">
        <v>2</v>
      </c>
      <c r="D11" s="218">
        <v>3</v>
      </c>
      <c r="E11" s="229">
        <v>4</v>
      </c>
      <c r="F11" s="230" t="s">
        <v>1306</v>
      </c>
      <c r="G11" s="231">
        <v>6</v>
      </c>
      <c r="H11" s="231">
        <v>7</v>
      </c>
      <c r="I11" s="231">
        <v>8</v>
      </c>
      <c r="J11" s="232">
        <v>9</v>
      </c>
      <c r="K11" s="231">
        <v>10</v>
      </c>
      <c r="L11" s="233" t="s">
        <v>1314</v>
      </c>
      <c r="M11" s="234"/>
      <c r="N11" s="234"/>
      <c r="O11" s="234"/>
      <c r="P11" s="234"/>
      <c r="Q11" s="234"/>
      <c r="R11" s="234"/>
      <c r="S11" s="234"/>
      <c r="T11" s="234"/>
      <c r="U11" s="234"/>
    </row>
    <row r="12" spans="1:21" s="115" customFormat="1" ht="15.75">
      <c r="A12" s="225"/>
      <c r="B12" s="235"/>
      <c r="C12" s="236"/>
      <c r="D12" s="221">
        <v>290</v>
      </c>
      <c r="E12" s="237"/>
      <c r="F12" s="236" t="e">
        <f>ROUND(C12*D12/E12/12*5,0)</f>
        <v>#DIV/0!</v>
      </c>
      <c r="G12" s="221"/>
      <c r="H12" s="221"/>
      <c r="I12" s="221"/>
      <c r="J12" s="222"/>
      <c r="K12" s="222"/>
      <c r="L12" s="220" t="e">
        <f>F12*J12*K12</f>
        <v>#DIV/0!</v>
      </c>
      <c r="M12" s="209"/>
      <c r="N12" s="209"/>
      <c r="O12" s="209"/>
      <c r="P12" s="209"/>
      <c r="Q12" s="209"/>
      <c r="R12" s="209"/>
      <c r="S12" s="209"/>
      <c r="T12" s="209"/>
      <c r="U12" s="209"/>
    </row>
    <row r="13" spans="1:21" s="115" customFormat="1" ht="15.75">
      <c r="A13" s="203"/>
      <c r="B13" s="235"/>
      <c r="C13" s="238"/>
      <c r="D13" s="221">
        <v>290</v>
      </c>
      <c r="E13" s="239"/>
      <c r="F13" s="236" t="e">
        <f>ROUND(C13*D13/E13/12*5,0)</f>
        <v>#DIV/0!</v>
      </c>
      <c r="G13" s="223"/>
      <c r="H13" s="223"/>
      <c r="I13" s="223"/>
      <c r="J13" s="222"/>
      <c r="K13" s="222"/>
      <c r="L13" s="220" t="e">
        <f aca="true" t="shared" si="0" ref="L13:L24">F13*J13*K13</f>
        <v>#DIV/0!</v>
      </c>
      <c r="M13" s="209"/>
      <c r="N13" s="209"/>
      <c r="O13" s="209"/>
      <c r="P13" s="209"/>
      <c r="Q13" s="209"/>
      <c r="R13" s="209"/>
      <c r="S13" s="209"/>
      <c r="T13" s="209"/>
      <c r="U13" s="209"/>
    </row>
    <row r="14" spans="1:21" s="115" customFormat="1" ht="15.75">
      <c r="A14" s="203"/>
      <c r="B14" s="235"/>
      <c r="C14" s="238"/>
      <c r="D14" s="221">
        <v>290</v>
      </c>
      <c r="E14" s="239"/>
      <c r="F14" s="236" t="e">
        <f aca="true" t="shared" si="1" ref="F14:F24">ROUND(C14*D14/E14/12*5,0)</f>
        <v>#DIV/0!</v>
      </c>
      <c r="G14" s="223"/>
      <c r="H14" s="223"/>
      <c r="I14" s="223"/>
      <c r="J14" s="222"/>
      <c r="K14" s="222"/>
      <c r="L14" s="220" t="e">
        <f t="shared" si="0"/>
        <v>#DIV/0!</v>
      </c>
      <c r="M14" s="209"/>
      <c r="N14" s="209"/>
      <c r="O14" s="209"/>
      <c r="P14" s="209"/>
      <c r="Q14" s="209"/>
      <c r="R14" s="209"/>
      <c r="S14" s="209"/>
      <c r="T14" s="209"/>
      <c r="U14" s="209"/>
    </row>
    <row r="15" spans="1:21" s="115" customFormat="1" ht="15.75">
      <c r="A15" s="225"/>
      <c r="B15" s="235"/>
      <c r="C15" s="238"/>
      <c r="D15" s="221">
        <v>290</v>
      </c>
      <c r="E15" s="239"/>
      <c r="F15" s="236" t="e">
        <f t="shared" si="1"/>
        <v>#DIV/0!</v>
      </c>
      <c r="G15" s="223"/>
      <c r="H15" s="223"/>
      <c r="I15" s="223"/>
      <c r="J15" s="222"/>
      <c r="K15" s="222"/>
      <c r="L15" s="220" t="e">
        <f t="shared" si="0"/>
        <v>#DIV/0!</v>
      </c>
      <c r="M15" s="209"/>
      <c r="N15" s="209"/>
      <c r="O15" s="209"/>
      <c r="P15" s="209"/>
      <c r="Q15" s="209"/>
      <c r="R15" s="209"/>
      <c r="S15" s="209"/>
      <c r="T15" s="209"/>
      <c r="U15" s="209"/>
    </row>
    <row r="16" spans="1:21" s="115" customFormat="1" ht="15.75">
      <c r="A16" s="203"/>
      <c r="B16" s="235"/>
      <c r="C16" s="238"/>
      <c r="D16" s="221">
        <v>290</v>
      </c>
      <c r="E16" s="239"/>
      <c r="F16" s="236" t="e">
        <f t="shared" si="1"/>
        <v>#DIV/0!</v>
      </c>
      <c r="G16" s="223"/>
      <c r="H16" s="223"/>
      <c r="I16" s="223"/>
      <c r="J16" s="222"/>
      <c r="K16" s="222"/>
      <c r="L16" s="220" t="e">
        <f t="shared" si="0"/>
        <v>#DIV/0!</v>
      </c>
      <c r="M16" s="209"/>
      <c r="N16" s="209"/>
      <c r="O16" s="209"/>
      <c r="P16" s="209"/>
      <c r="Q16" s="209"/>
      <c r="R16" s="209"/>
      <c r="S16" s="209"/>
      <c r="T16" s="209"/>
      <c r="U16" s="209"/>
    </row>
    <row r="17" spans="1:21" s="115" customFormat="1" ht="15.75">
      <c r="A17" s="203"/>
      <c r="B17" s="235"/>
      <c r="C17" s="238"/>
      <c r="D17" s="221">
        <v>290</v>
      </c>
      <c r="E17" s="239"/>
      <c r="F17" s="236" t="e">
        <f t="shared" si="1"/>
        <v>#DIV/0!</v>
      </c>
      <c r="G17" s="223"/>
      <c r="H17" s="223"/>
      <c r="I17" s="223"/>
      <c r="J17" s="222"/>
      <c r="K17" s="222"/>
      <c r="L17" s="220" t="e">
        <f t="shared" si="0"/>
        <v>#DIV/0!</v>
      </c>
      <c r="M17" s="209"/>
      <c r="N17" s="209"/>
      <c r="O17" s="209"/>
      <c r="P17" s="209"/>
      <c r="Q17" s="209"/>
      <c r="R17" s="209"/>
      <c r="S17" s="209"/>
      <c r="T17" s="209"/>
      <c r="U17" s="209"/>
    </row>
    <row r="18" spans="1:21" s="115" customFormat="1" ht="15.75">
      <c r="A18" s="225"/>
      <c r="B18" s="235"/>
      <c r="C18" s="238"/>
      <c r="D18" s="221">
        <v>290</v>
      </c>
      <c r="E18" s="239"/>
      <c r="F18" s="236" t="e">
        <f>ROUND(C18*D18/E18/12*5,0)</f>
        <v>#DIV/0!</v>
      </c>
      <c r="G18" s="223"/>
      <c r="H18" s="223"/>
      <c r="I18" s="223"/>
      <c r="J18" s="222"/>
      <c r="K18" s="222"/>
      <c r="L18" s="220" t="e">
        <f t="shared" si="0"/>
        <v>#DIV/0!</v>
      </c>
      <c r="M18" s="209"/>
      <c r="N18" s="209"/>
      <c r="O18" s="209"/>
      <c r="P18" s="209"/>
      <c r="Q18" s="209"/>
      <c r="R18" s="209"/>
      <c r="S18" s="209"/>
      <c r="T18" s="209"/>
      <c r="U18" s="209"/>
    </row>
    <row r="19" spans="1:21" s="115" customFormat="1" ht="15.75">
      <c r="A19" s="203"/>
      <c r="B19" s="235"/>
      <c r="C19" s="238"/>
      <c r="D19" s="221">
        <v>290</v>
      </c>
      <c r="E19" s="239"/>
      <c r="F19" s="236" t="e">
        <f t="shared" si="1"/>
        <v>#DIV/0!</v>
      </c>
      <c r="G19" s="223"/>
      <c r="H19" s="223"/>
      <c r="I19" s="223"/>
      <c r="J19" s="222"/>
      <c r="K19" s="222"/>
      <c r="L19" s="220" t="e">
        <f t="shared" si="0"/>
        <v>#DIV/0!</v>
      </c>
      <c r="M19" s="209"/>
      <c r="N19" s="209"/>
      <c r="O19" s="209"/>
      <c r="P19" s="209"/>
      <c r="Q19" s="209"/>
      <c r="R19" s="209"/>
      <c r="S19" s="209"/>
      <c r="T19" s="209"/>
      <c r="U19" s="209"/>
    </row>
    <row r="20" spans="1:21" s="115" customFormat="1" ht="15.75">
      <c r="A20" s="203"/>
      <c r="B20" s="235"/>
      <c r="C20" s="238"/>
      <c r="D20" s="221">
        <v>290</v>
      </c>
      <c r="E20" s="239"/>
      <c r="F20" s="236" t="e">
        <f t="shared" si="1"/>
        <v>#DIV/0!</v>
      </c>
      <c r="G20" s="223"/>
      <c r="H20" s="223"/>
      <c r="I20" s="223"/>
      <c r="J20" s="222"/>
      <c r="K20" s="222"/>
      <c r="L20" s="220" t="e">
        <f t="shared" si="0"/>
        <v>#DIV/0!</v>
      </c>
      <c r="M20" s="209"/>
      <c r="N20" s="209"/>
      <c r="O20" s="209"/>
      <c r="P20" s="209"/>
      <c r="Q20" s="209"/>
      <c r="R20" s="209"/>
      <c r="S20" s="209"/>
      <c r="T20" s="209"/>
      <c r="U20" s="209"/>
    </row>
    <row r="21" spans="1:21" s="115" customFormat="1" ht="15.75">
      <c r="A21" s="225"/>
      <c r="B21" s="235"/>
      <c r="C21" s="238"/>
      <c r="D21" s="221">
        <v>290</v>
      </c>
      <c r="E21" s="239"/>
      <c r="F21" s="236" t="e">
        <f t="shared" si="1"/>
        <v>#DIV/0!</v>
      </c>
      <c r="G21" s="223"/>
      <c r="H21" s="223"/>
      <c r="I21" s="223"/>
      <c r="J21" s="222"/>
      <c r="K21" s="222"/>
      <c r="L21" s="220" t="e">
        <f t="shared" si="0"/>
        <v>#DIV/0!</v>
      </c>
      <c r="M21" s="209"/>
      <c r="N21" s="209"/>
      <c r="O21" s="209"/>
      <c r="P21" s="209"/>
      <c r="Q21" s="209"/>
      <c r="R21" s="209"/>
      <c r="S21" s="209"/>
      <c r="T21" s="209"/>
      <c r="U21" s="209"/>
    </row>
    <row r="22" spans="1:21" s="115" customFormat="1" ht="15.75">
      <c r="A22" s="203"/>
      <c r="B22" s="235"/>
      <c r="C22" s="238"/>
      <c r="D22" s="221">
        <v>290</v>
      </c>
      <c r="E22" s="239"/>
      <c r="F22" s="236" t="e">
        <f t="shared" si="1"/>
        <v>#DIV/0!</v>
      </c>
      <c r="G22" s="223"/>
      <c r="H22" s="223"/>
      <c r="I22" s="223"/>
      <c r="J22" s="222"/>
      <c r="K22" s="222"/>
      <c r="L22" s="220" t="e">
        <f t="shared" si="0"/>
        <v>#DIV/0!</v>
      </c>
      <c r="M22" s="209"/>
      <c r="N22" s="209"/>
      <c r="O22" s="209"/>
      <c r="P22" s="209"/>
      <c r="Q22" s="209"/>
      <c r="R22" s="209"/>
      <c r="S22" s="209"/>
      <c r="T22" s="209"/>
      <c r="U22" s="209"/>
    </row>
    <row r="23" spans="1:21" s="115" customFormat="1" ht="15.75">
      <c r="A23" s="203"/>
      <c r="B23" s="235"/>
      <c r="C23" s="238"/>
      <c r="D23" s="221">
        <v>290</v>
      </c>
      <c r="E23" s="239"/>
      <c r="F23" s="236" t="e">
        <f t="shared" si="1"/>
        <v>#DIV/0!</v>
      </c>
      <c r="G23" s="223"/>
      <c r="H23" s="223"/>
      <c r="I23" s="223"/>
      <c r="J23" s="222"/>
      <c r="K23" s="222"/>
      <c r="L23" s="220" t="e">
        <f t="shared" si="0"/>
        <v>#DIV/0!</v>
      </c>
      <c r="M23" s="209"/>
      <c r="N23" s="209"/>
      <c r="O23" s="209"/>
      <c r="P23" s="209"/>
      <c r="Q23" s="209"/>
      <c r="R23" s="209"/>
      <c r="S23" s="209"/>
      <c r="T23" s="209"/>
      <c r="U23" s="209"/>
    </row>
    <row r="24" spans="1:21" s="115" customFormat="1" ht="15.75">
      <c r="A24" s="225"/>
      <c r="B24" s="235"/>
      <c r="C24" s="238"/>
      <c r="D24" s="221">
        <v>290</v>
      </c>
      <c r="E24" s="239"/>
      <c r="F24" s="236" t="e">
        <f t="shared" si="1"/>
        <v>#DIV/0!</v>
      </c>
      <c r="G24" s="223"/>
      <c r="H24" s="223"/>
      <c r="I24" s="223"/>
      <c r="J24" s="222"/>
      <c r="K24" s="222"/>
      <c r="L24" s="220" t="e">
        <f t="shared" si="0"/>
        <v>#DIV/0!</v>
      </c>
      <c r="M24" s="209"/>
      <c r="N24" s="209"/>
      <c r="O24" s="209"/>
      <c r="P24" s="209"/>
      <c r="Q24" s="209"/>
      <c r="R24" s="209"/>
      <c r="S24" s="209"/>
      <c r="T24" s="209"/>
      <c r="U24" s="209"/>
    </row>
    <row r="25" spans="1:12" s="248" customFormat="1" ht="16.5" thickBot="1">
      <c r="A25" s="240"/>
      <c r="B25" s="241" t="s">
        <v>0</v>
      </c>
      <c r="C25" s="242">
        <f>SUM(C12:C24)</f>
        <v>0</v>
      </c>
      <c r="D25" s="243">
        <v>290</v>
      </c>
      <c r="E25" s="245"/>
      <c r="F25" s="246" t="e">
        <f>SUM(F12:F24)</f>
        <v>#DIV/0!</v>
      </c>
      <c r="G25" s="246">
        <f>SUM(G12:G24)</f>
        <v>0</v>
      </c>
      <c r="H25" s="246">
        <f>SUM(H12:H24)</f>
        <v>0</v>
      </c>
      <c r="I25" s="246">
        <f>SUM(I12:I24)</f>
        <v>0</v>
      </c>
      <c r="J25" s="244" t="s">
        <v>66</v>
      </c>
      <c r="K25" s="255" t="s">
        <v>66</v>
      </c>
      <c r="L25" s="247" t="e">
        <f>SUM(L12:L24)</f>
        <v>#DIV/0!</v>
      </c>
    </row>
    <row r="26" spans="1:12" s="252" customFormat="1" ht="15.75">
      <c r="A26" s="249"/>
      <c r="B26" s="250"/>
      <c r="C26" s="251"/>
      <c r="D26" s="251"/>
      <c r="E26" s="251"/>
      <c r="F26" s="251"/>
      <c r="G26" s="251"/>
      <c r="H26" s="251"/>
      <c r="I26" s="251"/>
      <c r="J26" s="251"/>
      <c r="K26" s="251"/>
      <c r="L26" s="251"/>
    </row>
    <row r="27" spans="1:12" ht="23.25" customHeight="1">
      <c r="A27" s="253"/>
      <c r="B27" s="256" t="s">
        <v>71</v>
      </c>
      <c r="C27" s="210"/>
      <c r="D27" s="210"/>
      <c r="E27" s="251"/>
      <c r="F27" s="88"/>
      <c r="G27" s="113"/>
      <c r="H27" s="113"/>
      <c r="I27" s="113"/>
      <c r="J27" s="113"/>
      <c r="K27" s="113"/>
      <c r="L27" s="113"/>
    </row>
    <row r="28" spans="1:12" ht="23.25" customHeight="1">
      <c r="A28" s="253"/>
      <c r="B28" s="363" t="s">
        <v>72</v>
      </c>
      <c r="C28" s="363"/>
      <c r="D28" s="363"/>
      <c r="E28" s="363"/>
      <c r="F28" s="88"/>
      <c r="G28" s="113"/>
      <c r="H28" s="113"/>
      <c r="I28" s="113"/>
      <c r="J28" s="113"/>
      <c r="K28" s="113"/>
      <c r="L28" s="113"/>
    </row>
    <row r="29" spans="2:12" ht="15.75">
      <c r="B29" s="363" t="s">
        <v>73</v>
      </c>
      <c r="C29" s="363"/>
      <c r="D29" s="363"/>
      <c r="E29" s="88"/>
      <c r="F29" s="88"/>
      <c r="G29" s="113"/>
      <c r="H29" s="113"/>
      <c r="I29" s="113"/>
      <c r="J29" s="113"/>
      <c r="K29" s="113"/>
      <c r="L29" s="113"/>
    </row>
    <row r="30" spans="2:12" ht="15.75">
      <c r="B30" s="257" t="s">
        <v>1259</v>
      </c>
      <c r="C30" s="257"/>
      <c r="D30" s="257"/>
      <c r="E30" s="88"/>
      <c r="F30" s="88"/>
      <c r="G30" s="113"/>
      <c r="H30" s="113"/>
      <c r="I30" s="113"/>
      <c r="J30" s="113"/>
      <c r="K30" s="113"/>
      <c r="L30" s="113"/>
    </row>
    <row r="31" spans="2:12" ht="15.75">
      <c r="B31" s="257"/>
      <c r="C31" s="257"/>
      <c r="D31" s="257"/>
      <c r="E31" s="88"/>
      <c r="F31" s="88"/>
      <c r="G31" s="113"/>
      <c r="H31" s="113"/>
      <c r="I31" s="113"/>
      <c r="J31" s="113"/>
      <c r="K31" s="113"/>
      <c r="L31" s="113"/>
    </row>
    <row r="32" spans="1:12" ht="15.75">
      <c r="A32" s="254" t="s">
        <v>33</v>
      </c>
      <c r="B32" s="256"/>
      <c r="C32" s="88"/>
      <c r="D32" s="88"/>
      <c r="E32" s="88"/>
      <c r="F32" s="88"/>
      <c r="G32" s="113"/>
      <c r="H32" s="113"/>
      <c r="I32" s="113"/>
      <c r="J32" s="113"/>
      <c r="K32" s="113"/>
      <c r="L32" s="113"/>
    </row>
    <row r="33" spans="1:12" ht="15.75">
      <c r="A33" s="411" t="s">
        <v>1347</v>
      </c>
      <c r="C33" s="88"/>
      <c r="D33" s="88"/>
      <c r="E33" s="88"/>
      <c r="F33" s="89"/>
      <c r="G33" s="88"/>
      <c r="H33" s="88"/>
      <c r="I33" s="88"/>
      <c r="J33" s="88"/>
      <c r="K33" s="88"/>
      <c r="L33" s="88"/>
    </row>
    <row r="34" spans="1:12" ht="15.75">
      <c r="A34" s="411" t="s">
        <v>1348</v>
      </c>
      <c r="B34" s="91"/>
      <c r="C34" s="91"/>
      <c r="D34" s="91"/>
      <c r="E34" s="91"/>
      <c r="F34" s="90"/>
      <c r="G34" s="90"/>
      <c r="H34" s="90"/>
      <c r="I34" s="90"/>
      <c r="J34" s="90"/>
      <c r="K34" s="90"/>
      <c r="L34" s="90"/>
    </row>
    <row r="35" spans="1:12" ht="15.75">
      <c r="A35" s="91"/>
      <c r="B35" s="91"/>
      <c r="C35" s="91"/>
      <c r="D35" s="91"/>
      <c r="E35" s="91"/>
      <c r="F35" s="90"/>
      <c r="G35" s="185"/>
      <c r="H35" s="185"/>
      <c r="I35" s="185"/>
      <c r="J35" s="185"/>
      <c r="K35" s="185"/>
      <c r="L35" s="185"/>
    </row>
    <row r="36" spans="1:12" ht="15.75">
      <c r="A36" s="91"/>
      <c r="B36" s="91"/>
      <c r="D36" s="91"/>
      <c r="E36" s="91"/>
      <c r="F36" s="124"/>
      <c r="G36" s="124"/>
      <c r="H36" s="124"/>
      <c r="I36" s="124"/>
      <c r="J36" s="124"/>
      <c r="K36" s="124"/>
      <c r="L36" s="124"/>
    </row>
    <row r="37" spans="1:12" ht="15.75">
      <c r="A37" s="91"/>
      <c r="B37" s="91"/>
      <c r="C37" s="91"/>
      <c r="D37" s="91"/>
      <c r="E37" s="91"/>
      <c r="F37" s="124"/>
      <c r="G37" s="124"/>
      <c r="H37" s="124"/>
      <c r="I37" s="124"/>
      <c r="J37" s="124"/>
      <c r="K37" s="124"/>
      <c r="L37" s="124"/>
    </row>
    <row r="38" spans="1:12" ht="15.75">
      <c r="A38" s="122"/>
      <c r="B38" s="122"/>
      <c r="C38" s="122"/>
      <c r="D38" s="122"/>
      <c r="E38" s="122"/>
      <c r="F38" s="113"/>
      <c r="G38" s="113"/>
      <c r="H38" s="113"/>
      <c r="I38" s="113"/>
      <c r="J38" s="113"/>
      <c r="K38" s="113"/>
      <c r="L38" s="113"/>
    </row>
    <row r="39" spans="1:12" ht="15.75">
      <c r="A39" s="91"/>
      <c r="B39" s="91"/>
      <c r="C39" s="91"/>
      <c r="D39" s="91"/>
      <c r="E39" s="91"/>
      <c r="F39" s="124"/>
      <c r="G39" s="124"/>
      <c r="H39" s="124"/>
      <c r="I39" s="124"/>
      <c r="J39" s="124"/>
      <c r="K39" s="124"/>
      <c r="L39" s="124"/>
    </row>
    <row r="40" spans="1:12" ht="15.75">
      <c r="A40" s="91"/>
      <c r="B40" s="91"/>
      <c r="C40" s="91"/>
      <c r="D40" s="91"/>
      <c r="E40" s="91"/>
      <c r="F40" s="124"/>
      <c r="G40" s="124"/>
      <c r="H40" s="124"/>
      <c r="I40" s="124"/>
      <c r="J40" s="124"/>
      <c r="K40" s="124"/>
      <c r="L40" s="124"/>
    </row>
    <row r="41" spans="1:12" ht="15.75">
      <c r="A41" s="91"/>
      <c r="B41" s="91"/>
      <c r="C41" s="91"/>
      <c r="D41" s="91"/>
      <c r="E41" s="91"/>
      <c r="F41" s="91"/>
      <c r="G41" s="124"/>
      <c r="H41" s="124"/>
      <c r="I41" s="124"/>
      <c r="J41" s="124"/>
      <c r="K41" s="124"/>
      <c r="L41" s="124"/>
    </row>
  </sheetData>
  <sheetProtection/>
  <mergeCells count="14">
    <mergeCell ref="E8:E10"/>
    <mergeCell ref="F8:F10"/>
    <mergeCell ref="G8:G10"/>
    <mergeCell ref="H8:H10"/>
    <mergeCell ref="J8:J10"/>
    <mergeCell ref="L8:L10"/>
    <mergeCell ref="K8:K10"/>
    <mergeCell ref="B28:E28"/>
    <mergeCell ref="B29:D29"/>
    <mergeCell ref="A8:A10"/>
    <mergeCell ref="I8:I10"/>
    <mergeCell ref="B8:B10"/>
    <mergeCell ref="C8:C10"/>
    <mergeCell ref="D8:D10"/>
  </mergeCells>
  <printOptions/>
  <pageMargins left="0.984251968503937" right="0" top="0.1968503937007874" bottom="0.1968503937007874" header="0.5118110236220472" footer="0.5118110236220472"/>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1:R35"/>
  <sheetViews>
    <sheetView zoomScale="75" zoomScaleNormal="75" zoomScalePageLayoutView="0" workbookViewId="0" topLeftCell="A13">
      <selection activeCell="B22" sqref="B22:B23"/>
    </sheetView>
  </sheetViews>
  <sheetFormatPr defaultColWidth="9.140625" defaultRowHeight="12.75"/>
  <cols>
    <col min="1" max="1" width="7.28125" style="110" customWidth="1"/>
    <col min="2" max="2" width="25.57421875" style="65" customWidth="1"/>
    <col min="3" max="3" width="17.7109375" style="65" customWidth="1"/>
    <col min="4" max="4" width="17.28125" style="65" customWidth="1"/>
    <col min="5" max="5" width="22.57421875" style="65" customWidth="1"/>
    <col min="6" max="6" width="15.140625" style="65" customWidth="1"/>
    <col min="7" max="7" width="20.00390625" style="110" customWidth="1"/>
    <col min="8" max="8" width="9.57421875" style="110" customWidth="1"/>
    <col min="9" max="9" width="9.421875" style="110" customWidth="1"/>
    <col min="10" max="10" width="9.57421875" style="65" customWidth="1"/>
    <col min="11" max="12" width="12.421875" style="65" customWidth="1"/>
    <col min="13" max="13" width="18.7109375" style="65" customWidth="1"/>
    <col min="14" max="14" width="21.28125" style="65" bestFit="1" customWidth="1"/>
    <col min="15" max="16384" width="9.140625" style="65" customWidth="1"/>
  </cols>
  <sheetData>
    <row r="1" spans="1:13" ht="25.5">
      <c r="A1" s="287" t="s">
        <v>56</v>
      </c>
      <c r="M1" s="228" t="s">
        <v>764</v>
      </c>
    </row>
    <row r="2" spans="1:9" s="62" customFormat="1" ht="26.25">
      <c r="A2" s="68"/>
      <c r="C2" s="89"/>
      <c r="G2" s="68"/>
      <c r="H2" s="68"/>
      <c r="I2" s="68"/>
    </row>
    <row r="3" spans="2:6" ht="26.25">
      <c r="B3" s="64"/>
      <c r="C3" s="64"/>
      <c r="D3" s="64"/>
      <c r="E3" s="64"/>
      <c r="F3" s="64"/>
    </row>
    <row r="4" spans="1:6" ht="26.25">
      <c r="A4" s="283"/>
      <c r="B4" s="64"/>
      <c r="C4" s="64"/>
      <c r="D4" s="64"/>
      <c r="E4" s="64"/>
      <c r="F4" s="64"/>
    </row>
    <row r="5" spans="1:18" ht="30" customHeight="1">
      <c r="A5" s="290" t="s">
        <v>1309</v>
      </c>
      <c r="B5" s="62"/>
      <c r="C5" s="62"/>
      <c r="D5" s="62"/>
      <c r="E5" s="62"/>
      <c r="F5" s="62"/>
      <c r="G5" s="68"/>
      <c r="H5" s="68"/>
      <c r="I5" s="68"/>
      <c r="O5" s="66"/>
      <c r="P5" s="66"/>
      <c r="Q5" s="66"/>
      <c r="R5" s="66"/>
    </row>
    <row r="6" spans="1:18" ht="26.25">
      <c r="A6" s="68"/>
      <c r="B6" s="62"/>
      <c r="C6" s="62"/>
      <c r="D6" s="62"/>
      <c r="E6" s="62"/>
      <c r="F6" s="62"/>
      <c r="G6" s="68"/>
      <c r="H6" s="68"/>
      <c r="I6" s="68"/>
      <c r="O6" s="66"/>
      <c r="P6" s="66"/>
      <c r="Q6" s="66"/>
      <c r="R6" s="66"/>
    </row>
    <row r="7" ht="26.25" thickBot="1"/>
    <row r="8" spans="1:13" s="62" customFormat="1" ht="27.75" customHeight="1">
      <c r="A8" s="354" t="s">
        <v>17</v>
      </c>
      <c r="B8" s="354" t="s">
        <v>15</v>
      </c>
      <c r="C8" s="357" t="s">
        <v>1217</v>
      </c>
      <c r="D8" s="354" t="s">
        <v>74</v>
      </c>
      <c r="E8" s="357" t="s">
        <v>55</v>
      </c>
      <c r="F8" s="354" t="s">
        <v>1261</v>
      </c>
      <c r="G8" s="354" t="s">
        <v>1310</v>
      </c>
      <c r="H8" s="354" t="s">
        <v>43</v>
      </c>
      <c r="I8" s="354" t="s">
        <v>42</v>
      </c>
      <c r="J8" s="354" t="s">
        <v>44</v>
      </c>
      <c r="K8" s="354" t="s">
        <v>1312</v>
      </c>
      <c r="L8" s="354" t="s">
        <v>1345</v>
      </c>
      <c r="M8" s="354" t="s">
        <v>1313</v>
      </c>
    </row>
    <row r="9" spans="1:13" s="62" customFormat="1" ht="36.75" customHeight="1">
      <c r="A9" s="355"/>
      <c r="B9" s="355"/>
      <c r="C9" s="358"/>
      <c r="D9" s="355"/>
      <c r="E9" s="358"/>
      <c r="F9" s="355"/>
      <c r="G9" s="355"/>
      <c r="H9" s="355"/>
      <c r="I9" s="355"/>
      <c r="J9" s="355"/>
      <c r="K9" s="364"/>
      <c r="L9" s="355"/>
      <c r="M9" s="355"/>
    </row>
    <row r="10" spans="1:13" s="62" customFormat="1" ht="266.25" customHeight="1" thickBot="1">
      <c r="A10" s="355"/>
      <c r="B10" s="356"/>
      <c r="C10" s="359"/>
      <c r="D10" s="356"/>
      <c r="E10" s="366"/>
      <c r="F10" s="355"/>
      <c r="G10" s="355"/>
      <c r="H10" s="355"/>
      <c r="I10" s="355" t="s">
        <v>42</v>
      </c>
      <c r="J10" s="355"/>
      <c r="K10" s="364"/>
      <c r="L10" s="355"/>
      <c r="M10" s="355"/>
    </row>
    <row r="11" spans="1:13" s="67" customFormat="1" ht="28.5" customHeight="1" thickBot="1">
      <c r="A11" s="217">
        <v>0</v>
      </c>
      <c r="B11" s="218">
        <v>1</v>
      </c>
      <c r="C11" s="218">
        <v>2</v>
      </c>
      <c r="D11" s="218">
        <v>3</v>
      </c>
      <c r="E11" s="218" t="s">
        <v>58</v>
      </c>
      <c r="F11" s="218">
        <v>5</v>
      </c>
      <c r="G11" s="200" t="s">
        <v>1311</v>
      </c>
      <c r="H11" s="218" t="s">
        <v>52</v>
      </c>
      <c r="I11" s="218" t="s">
        <v>53</v>
      </c>
      <c r="J11" s="218" t="s">
        <v>54</v>
      </c>
      <c r="K11" s="218">
        <v>8</v>
      </c>
      <c r="L11" s="338">
        <v>9</v>
      </c>
      <c r="M11" s="219" t="s">
        <v>1346</v>
      </c>
    </row>
    <row r="12" spans="1:13" s="68" customFormat="1" ht="21.75" customHeight="1">
      <c r="A12" s="285"/>
      <c r="B12" s="281"/>
      <c r="C12" s="288"/>
      <c r="D12" s="216"/>
      <c r="E12" s="216">
        <f>C12*D12</f>
        <v>0</v>
      </c>
      <c r="F12" s="221"/>
      <c r="G12" s="216">
        <f>ROUND(E12/12*5,0)</f>
        <v>0</v>
      </c>
      <c r="H12" s="216"/>
      <c r="I12" s="216"/>
      <c r="J12" s="216"/>
      <c r="K12" s="221"/>
      <c r="L12" s="222"/>
      <c r="M12" s="220">
        <f>G12*K12*L12</f>
        <v>0</v>
      </c>
    </row>
    <row r="13" spans="1:13" s="68" customFormat="1" ht="21.75" customHeight="1">
      <c r="A13" s="286"/>
      <c r="B13" s="281"/>
      <c r="C13" s="107"/>
      <c r="D13" s="201"/>
      <c r="E13" s="201">
        <f>C13*D13</f>
        <v>0</v>
      </c>
      <c r="F13" s="221"/>
      <c r="G13" s="216">
        <f>ROUND(E13/12*5,0)</f>
        <v>0</v>
      </c>
      <c r="H13" s="201"/>
      <c r="I13" s="201"/>
      <c r="J13" s="201"/>
      <c r="K13" s="221"/>
      <c r="L13" s="222"/>
      <c r="M13" s="220">
        <f>G13*K13*L13</f>
        <v>0</v>
      </c>
    </row>
    <row r="14" spans="1:13" s="68" customFormat="1" ht="21.75" customHeight="1">
      <c r="A14" s="286"/>
      <c r="B14" s="282"/>
      <c r="C14" s="107"/>
      <c r="D14" s="201"/>
      <c r="E14" s="201">
        <f>C14*D14</f>
        <v>0</v>
      </c>
      <c r="F14" s="221"/>
      <c r="G14" s="216">
        <f>ROUND(E14/12*5,0)</f>
        <v>0</v>
      </c>
      <c r="H14" s="201"/>
      <c r="I14" s="201"/>
      <c r="J14" s="201"/>
      <c r="K14" s="223"/>
      <c r="L14" s="222"/>
      <c r="M14" s="220">
        <f>G14*K14*L14</f>
        <v>0</v>
      </c>
    </row>
    <row r="15" spans="1:13" s="62" customFormat="1" ht="21.75" customHeight="1">
      <c r="A15" s="286"/>
      <c r="B15" s="282"/>
      <c r="C15" s="107"/>
      <c r="D15" s="201"/>
      <c r="E15" s="201">
        <f>C15*D15</f>
        <v>0</v>
      </c>
      <c r="F15" s="216"/>
      <c r="G15" s="216">
        <f>ROUND(E15/12*5,0)</f>
        <v>0</v>
      </c>
      <c r="H15" s="201"/>
      <c r="I15" s="201"/>
      <c r="J15" s="201"/>
      <c r="K15" s="223"/>
      <c r="L15" s="222"/>
      <c r="M15" s="220">
        <f>G15*K15*L15</f>
        <v>0</v>
      </c>
    </row>
    <row r="16" spans="1:14" s="62" customFormat="1" ht="27" thickBot="1">
      <c r="A16" s="284"/>
      <c r="B16" s="214" t="s">
        <v>3</v>
      </c>
      <c r="C16" s="215">
        <f>SUM(C12:C15)</f>
        <v>0</v>
      </c>
      <c r="D16" s="215"/>
      <c r="E16" s="215">
        <f>SUM(E12:E15)</f>
        <v>0</v>
      </c>
      <c r="F16" s="215"/>
      <c r="G16" s="215">
        <f>SUM(G12:G15)</f>
        <v>0</v>
      </c>
      <c r="H16" s="215">
        <f>SUM(H12:H15)</f>
        <v>0</v>
      </c>
      <c r="I16" s="215">
        <f>SUM(I12:I15)</f>
        <v>0</v>
      </c>
      <c r="J16" s="215">
        <f>SUM(J12:J15)</f>
        <v>0</v>
      </c>
      <c r="K16" s="224"/>
      <c r="L16" s="339"/>
      <c r="M16" s="259">
        <f>SUM(M12:M15)</f>
        <v>0</v>
      </c>
      <c r="N16" s="289"/>
    </row>
    <row r="17" spans="1:13" s="62" customFormat="1" ht="23.25" customHeight="1">
      <c r="A17" s="69"/>
      <c r="B17" s="69"/>
      <c r="C17" s="69"/>
      <c r="D17" s="69"/>
      <c r="E17" s="69"/>
      <c r="F17" s="69"/>
      <c r="G17" s="69"/>
      <c r="H17" s="69"/>
      <c r="I17" s="69"/>
      <c r="J17" s="63"/>
      <c r="K17" s="63"/>
      <c r="L17" s="63"/>
      <c r="M17" s="63"/>
    </row>
    <row r="18" spans="1:9" s="62" customFormat="1" ht="26.25">
      <c r="A18" s="290" t="s">
        <v>16</v>
      </c>
      <c r="B18" s="63"/>
      <c r="C18" s="63"/>
      <c r="D18" s="63"/>
      <c r="E18" s="63"/>
      <c r="F18" s="63"/>
      <c r="G18" s="69"/>
      <c r="H18" s="69"/>
      <c r="I18" s="69"/>
    </row>
    <row r="19" spans="1:6" ht="25.5">
      <c r="A19" s="122" t="s">
        <v>61</v>
      </c>
      <c r="B19" s="122"/>
      <c r="C19" s="122"/>
      <c r="D19" s="88"/>
      <c r="E19" s="88"/>
      <c r="F19" s="88"/>
    </row>
    <row r="20" spans="1:13" s="62" customFormat="1" ht="16.5" customHeight="1">
      <c r="A20" s="367" t="s">
        <v>335</v>
      </c>
      <c r="B20" s="367"/>
      <c r="C20" s="367"/>
      <c r="D20" s="367"/>
      <c r="E20" s="367"/>
      <c r="F20" s="367"/>
      <c r="G20" s="367"/>
      <c r="H20" s="367"/>
      <c r="I20" s="367"/>
      <c r="J20" s="367"/>
      <c r="K20" s="367"/>
      <c r="L20" s="367"/>
      <c r="M20" s="367"/>
    </row>
    <row r="21" spans="1:13" s="62" customFormat="1" ht="66" customHeight="1">
      <c r="A21" s="365" t="s">
        <v>1260</v>
      </c>
      <c r="B21" s="365"/>
      <c r="C21" s="365"/>
      <c r="D21" s="365"/>
      <c r="E21" s="365"/>
      <c r="F21" s="365"/>
      <c r="G21" s="365"/>
      <c r="H21" s="365"/>
      <c r="I21" s="365"/>
      <c r="J21" s="365"/>
      <c r="K21" s="365"/>
      <c r="L21" s="365"/>
      <c r="M21" s="365"/>
    </row>
    <row r="22" spans="1:10" s="115" customFormat="1" ht="19.5" customHeight="1">
      <c r="A22" s="156"/>
      <c r="B22" s="411" t="s">
        <v>1347</v>
      </c>
      <c r="C22" s="88"/>
      <c r="D22" s="88"/>
      <c r="E22" s="88"/>
      <c r="F22" s="88"/>
      <c r="G22" s="89"/>
      <c r="H22" s="89"/>
      <c r="J22" s="89"/>
    </row>
    <row r="23" spans="1:6" ht="25.5">
      <c r="A23" s="111"/>
      <c r="B23" s="411" t="s">
        <v>1348</v>
      </c>
      <c r="C23" s="66"/>
      <c r="D23" s="66"/>
      <c r="E23" s="66"/>
      <c r="F23" s="66"/>
    </row>
    <row r="24" spans="1:6" ht="25.5">
      <c r="A24" s="111"/>
      <c r="B24" s="66"/>
      <c r="C24" s="66"/>
      <c r="D24" s="66"/>
      <c r="E24" s="66"/>
      <c r="F24" s="66"/>
    </row>
    <row r="25" spans="1:9" ht="25.5">
      <c r="A25" s="111"/>
      <c r="B25" s="66"/>
      <c r="C25" s="66"/>
      <c r="D25" s="66"/>
      <c r="E25" s="66"/>
      <c r="F25" s="66"/>
      <c r="G25" s="111"/>
      <c r="H25" s="111"/>
      <c r="I25" s="111"/>
    </row>
    <row r="26" spans="1:9" ht="25.5">
      <c r="A26" s="111"/>
      <c r="B26" s="66"/>
      <c r="C26" s="66"/>
      <c r="D26" s="66"/>
      <c r="E26" s="66"/>
      <c r="F26" s="66"/>
      <c r="G26" s="111"/>
      <c r="H26" s="111"/>
      <c r="I26" s="111"/>
    </row>
    <row r="27" spans="1:9" s="71" customFormat="1" ht="26.25">
      <c r="A27" s="69"/>
      <c r="B27" s="70"/>
      <c r="C27" s="70"/>
      <c r="D27" s="70"/>
      <c r="E27" s="70"/>
      <c r="F27" s="70"/>
      <c r="G27" s="69"/>
      <c r="H27" s="69"/>
      <c r="I27" s="69"/>
    </row>
    <row r="28" spans="1:9" ht="25.5">
      <c r="A28" s="111"/>
      <c r="B28" s="66"/>
      <c r="C28" s="66"/>
      <c r="D28" s="66"/>
      <c r="E28" s="66"/>
      <c r="F28" s="66"/>
      <c r="G28" s="111"/>
      <c r="H28" s="111"/>
      <c r="I28" s="111"/>
    </row>
    <row r="29" spans="1:9" ht="25.5">
      <c r="A29" s="111"/>
      <c r="B29" s="66"/>
      <c r="C29" s="66"/>
      <c r="D29" s="66"/>
      <c r="E29" s="66"/>
      <c r="F29" s="66"/>
      <c r="G29" s="111"/>
      <c r="H29" s="111"/>
      <c r="I29" s="111"/>
    </row>
    <row r="30" spans="1:9" ht="25.5">
      <c r="A30" s="111"/>
      <c r="B30" s="66"/>
      <c r="C30" s="66"/>
      <c r="D30" s="66"/>
      <c r="E30" s="66"/>
      <c r="F30" s="66"/>
      <c r="G30" s="111"/>
      <c r="H30" s="111"/>
      <c r="I30" s="111"/>
    </row>
    <row r="31" spans="1:9" ht="25.5">
      <c r="A31" s="111"/>
      <c r="B31" s="66"/>
      <c r="C31" s="66"/>
      <c r="D31" s="66"/>
      <c r="E31" s="66"/>
      <c r="F31" s="66"/>
      <c r="G31" s="111"/>
      <c r="H31" s="111"/>
      <c r="I31" s="111"/>
    </row>
    <row r="32" spans="1:9" ht="25.5">
      <c r="A32" s="111"/>
      <c r="B32" s="66"/>
      <c r="C32" s="66"/>
      <c r="D32" s="66"/>
      <c r="E32" s="66"/>
      <c r="F32" s="66"/>
      <c r="G32" s="111"/>
      <c r="H32" s="111"/>
      <c r="I32" s="111"/>
    </row>
    <row r="33" spans="1:9" ht="25.5">
      <c r="A33" s="111"/>
      <c r="B33" s="66"/>
      <c r="C33" s="66"/>
      <c r="D33" s="66"/>
      <c r="E33" s="66"/>
      <c r="F33" s="66"/>
      <c r="G33" s="111"/>
      <c r="H33" s="111"/>
      <c r="I33" s="111"/>
    </row>
    <row r="34" spans="1:9" ht="25.5">
      <c r="A34" s="111"/>
      <c r="B34" s="66"/>
      <c r="C34" s="66"/>
      <c r="D34" s="66"/>
      <c r="E34" s="66"/>
      <c r="F34" s="66"/>
      <c r="G34" s="111"/>
      <c r="H34" s="111"/>
      <c r="I34" s="111"/>
    </row>
    <row r="35" spans="1:9" ht="25.5">
      <c r="A35" s="111"/>
      <c r="B35" s="66"/>
      <c r="C35" s="66"/>
      <c r="D35" s="66"/>
      <c r="E35" s="66"/>
      <c r="F35" s="66"/>
      <c r="G35" s="111"/>
      <c r="H35" s="111"/>
      <c r="I35" s="111"/>
    </row>
  </sheetData>
  <sheetProtection/>
  <mergeCells count="16">
    <mergeCell ref="A21:M21"/>
    <mergeCell ref="A8:A10"/>
    <mergeCell ref="E8:E10"/>
    <mergeCell ref="H8:H10"/>
    <mergeCell ref="M8:M10"/>
    <mergeCell ref="L8:L10"/>
    <mergeCell ref="A20:M20"/>
    <mergeCell ref="B8:B10"/>
    <mergeCell ref="C8:C10"/>
    <mergeCell ref="K8:K10"/>
    <mergeCell ref="D8:D10"/>
    <mergeCell ref="G8:G10"/>
    <mergeCell ref="F8:F10"/>
    <mergeCell ref="I8:I10"/>
    <mergeCell ref="J8:J10"/>
  </mergeCells>
  <printOptions/>
  <pageMargins left="0.1968503937007874" right="0.15748031496062992" top="0.15748031496062992" bottom="0.4724409448818898" header="0.15748031496062992" footer="0.5118110236220472"/>
  <pageSetup horizontalDpi="600" verticalDpi="600" orientation="landscape" scale="55" r:id="rId1"/>
</worksheet>
</file>

<file path=xl/worksheets/sheet4.xml><?xml version="1.0" encoding="utf-8"?>
<worksheet xmlns="http://schemas.openxmlformats.org/spreadsheetml/2006/main" xmlns:r="http://schemas.openxmlformats.org/officeDocument/2006/relationships">
  <dimension ref="A1:K107"/>
  <sheetViews>
    <sheetView zoomScale="75" zoomScaleNormal="75" zoomScalePageLayoutView="0" workbookViewId="0" topLeftCell="A91">
      <selection activeCell="A106" sqref="A106:A107"/>
    </sheetView>
  </sheetViews>
  <sheetFormatPr defaultColWidth="9.140625" defaultRowHeight="12.75"/>
  <cols>
    <col min="1" max="2" width="9.7109375" style="172" customWidth="1"/>
    <col min="3" max="3" width="59.8515625" style="77" customWidth="1"/>
    <col min="4" max="4" width="21.140625" style="77" customWidth="1"/>
    <col min="5" max="5" width="19.7109375" style="172" customWidth="1"/>
    <col min="6" max="6" width="22.00390625" style="172" customWidth="1"/>
    <col min="7" max="7" width="17.140625" style="172" customWidth="1"/>
    <col min="8" max="8" width="15.421875" style="172" customWidth="1"/>
    <col min="9" max="9" width="14.00390625" style="77" customWidth="1"/>
    <col min="10" max="10" width="11.421875" style="77" customWidth="1"/>
    <col min="11" max="16384" width="9.140625" style="77" customWidth="1"/>
  </cols>
  <sheetData>
    <row r="1" spans="1:2" ht="23.25">
      <c r="A1" s="117" t="s">
        <v>56</v>
      </c>
      <c r="B1" s="117"/>
    </row>
    <row r="2" spans="1:8" s="75" customFormat="1" ht="22.5">
      <c r="A2" s="76"/>
      <c r="B2" s="76"/>
      <c r="E2" s="76"/>
      <c r="F2" s="76"/>
      <c r="G2" s="76"/>
      <c r="H2" s="76" t="s">
        <v>75</v>
      </c>
    </row>
    <row r="3" spans="1:8" ht="39" customHeight="1">
      <c r="A3" s="172" t="s">
        <v>82</v>
      </c>
      <c r="C3" s="374" t="s">
        <v>1315</v>
      </c>
      <c r="D3" s="374"/>
      <c r="E3" s="374"/>
      <c r="F3" s="374"/>
      <c r="G3" s="374"/>
      <c r="H3" s="374"/>
    </row>
    <row r="4" spans="3:7" ht="23.25">
      <c r="C4" s="117"/>
      <c r="D4" s="117"/>
      <c r="G4" s="204"/>
    </row>
    <row r="5" spans="1:8" ht="23.25">
      <c r="A5" s="345" t="s">
        <v>17</v>
      </c>
      <c r="B5" s="345" t="s">
        <v>765</v>
      </c>
      <c r="C5" s="345" t="s">
        <v>99</v>
      </c>
      <c r="D5" s="368" t="s">
        <v>1048</v>
      </c>
      <c r="E5" s="345" t="s">
        <v>1316</v>
      </c>
      <c r="F5" s="345" t="s">
        <v>100</v>
      </c>
      <c r="G5" s="345" t="s">
        <v>1319</v>
      </c>
      <c r="H5" s="345" t="s">
        <v>1317</v>
      </c>
    </row>
    <row r="6" spans="1:8" ht="23.25">
      <c r="A6" s="345"/>
      <c r="B6" s="345"/>
      <c r="C6" s="345"/>
      <c r="D6" s="369"/>
      <c r="E6" s="345"/>
      <c r="F6" s="345"/>
      <c r="G6" s="345"/>
      <c r="H6" s="345"/>
    </row>
    <row r="7" spans="1:8" ht="23.25">
      <c r="A7" s="345"/>
      <c r="B7" s="345"/>
      <c r="C7" s="345"/>
      <c r="D7" s="369"/>
      <c r="E7" s="345"/>
      <c r="F7" s="345"/>
      <c r="G7" s="345"/>
      <c r="H7" s="345"/>
    </row>
    <row r="8" spans="1:8" ht="23.25">
      <c r="A8" s="345">
        <v>0</v>
      </c>
      <c r="B8" s="345"/>
      <c r="C8" s="345"/>
      <c r="D8" s="369"/>
      <c r="E8" s="345"/>
      <c r="F8" s="345"/>
      <c r="G8" s="345"/>
      <c r="H8" s="345"/>
    </row>
    <row r="9" spans="1:8" ht="23.25">
      <c r="A9" s="345"/>
      <c r="B9" s="345"/>
      <c r="C9" s="345"/>
      <c r="D9" s="370"/>
      <c r="E9" s="345"/>
      <c r="F9" s="345"/>
      <c r="G9" s="345"/>
      <c r="H9" s="345"/>
    </row>
    <row r="10" spans="1:8" ht="23.25">
      <c r="A10" s="300">
        <v>0</v>
      </c>
      <c r="B10" s="300">
        <v>1</v>
      </c>
      <c r="C10" s="213">
        <v>2</v>
      </c>
      <c r="D10" s="213">
        <v>3</v>
      </c>
      <c r="E10" s="213">
        <v>4</v>
      </c>
      <c r="F10" s="213">
        <v>5</v>
      </c>
      <c r="G10" s="301">
        <v>6</v>
      </c>
      <c r="H10" s="213" t="s">
        <v>1056</v>
      </c>
    </row>
    <row r="11" spans="1:8" ht="23.25">
      <c r="A11" s="260">
        <v>1</v>
      </c>
      <c r="B11" s="260"/>
      <c r="C11" s="261" t="s">
        <v>339</v>
      </c>
      <c r="D11" s="308" t="s">
        <v>1052</v>
      </c>
      <c r="E11" s="277"/>
      <c r="F11" s="277" t="s">
        <v>340</v>
      </c>
      <c r="G11" s="331">
        <v>280</v>
      </c>
      <c r="H11" s="302">
        <f aca="true" t="shared" si="0" ref="H11:H16">E11*G11</f>
        <v>0</v>
      </c>
    </row>
    <row r="12" spans="1:8" ht="23.25">
      <c r="A12" s="260">
        <v>2</v>
      </c>
      <c r="B12" s="260"/>
      <c r="C12" s="261" t="s">
        <v>101</v>
      </c>
      <c r="D12" s="308" t="s">
        <v>1053</v>
      </c>
      <c r="E12" s="261"/>
      <c r="F12" s="261" t="s">
        <v>102</v>
      </c>
      <c r="G12" s="331">
        <v>350</v>
      </c>
      <c r="H12" s="302">
        <f t="shared" si="0"/>
        <v>0</v>
      </c>
    </row>
    <row r="13" spans="1:8" ht="23.25">
      <c r="A13" s="260">
        <v>3</v>
      </c>
      <c r="B13" s="260"/>
      <c r="C13" s="261" t="s">
        <v>341</v>
      </c>
      <c r="D13" s="308" t="s">
        <v>1054</v>
      </c>
      <c r="E13" s="261"/>
      <c r="F13" s="261" t="s">
        <v>103</v>
      </c>
      <c r="G13" s="331">
        <v>171</v>
      </c>
      <c r="H13" s="302">
        <f t="shared" si="0"/>
        <v>0</v>
      </c>
    </row>
    <row r="14" spans="1:8" ht="23.25">
      <c r="A14" s="260">
        <v>4</v>
      </c>
      <c r="B14" s="260"/>
      <c r="C14" s="261" t="s">
        <v>342</v>
      </c>
      <c r="D14" s="308" t="s">
        <v>1055</v>
      </c>
      <c r="E14" s="261"/>
      <c r="F14" s="261" t="s">
        <v>343</v>
      </c>
      <c r="G14" s="331">
        <v>111</v>
      </c>
      <c r="H14" s="302">
        <f t="shared" si="0"/>
        <v>0</v>
      </c>
    </row>
    <row r="15" spans="1:8" ht="23.25">
      <c r="A15" s="260">
        <v>5</v>
      </c>
      <c r="B15" s="260"/>
      <c r="C15" s="264" t="s">
        <v>344</v>
      </c>
      <c r="D15" s="264" t="s">
        <v>1057</v>
      </c>
      <c r="E15" s="264"/>
      <c r="F15" s="264" t="s">
        <v>784</v>
      </c>
      <c r="G15" s="331">
        <v>50</v>
      </c>
      <c r="H15" s="302">
        <f t="shared" si="0"/>
        <v>0</v>
      </c>
    </row>
    <row r="16" spans="1:8" ht="47.25" customHeight="1">
      <c r="A16" s="260">
        <v>6</v>
      </c>
      <c r="B16" s="260"/>
      <c r="C16" s="322" t="s">
        <v>1223</v>
      </c>
      <c r="D16" s="264" t="s">
        <v>1224</v>
      </c>
      <c r="E16" s="264"/>
      <c r="F16" s="264" t="s">
        <v>1222</v>
      </c>
      <c r="G16" s="331">
        <v>1215</v>
      </c>
      <c r="H16" s="302">
        <f t="shared" si="0"/>
        <v>0</v>
      </c>
    </row>
    <row r="17" spans="1:8" s="75" customFormat="1" ht="22.5">
      <c r="A17" s="303"/>
      <c r="B17" s="303"/>
      <c r="C17" s="304" t="s">
        <v>3</v>
      </c>
      <c r="D17" s="304"/>
      <c r="E17" s="303"/>
      <c r="F17" s="303" t="s">
        <v>66</v>
      </c>
      <c r="G17" s="303" t="s">
        <v>66</v>
      </c>
      <c r="H17" s="305">
        <f>SUM(H11:H16)</f>
        <v>0</v>
      </c>
    </row>
    <row r="18" spans="3:7" ht="23.25">
      <c r="C18" s="117"/>
      <c r="D18" s="117"/>
      <c r="G18" s="204"/>
    </row>
    <row r="20" spans="1:8" ht="23.25">
      <c r="A20" s="172" t="s">
        <v>104</v>
      </c>
      <c r="C20" s="374" t="s">
        <v>1318</v>
      </c>
      <c r="D20" s="374"/>
      <c r="E20" s="374"/>
      <c r="F20" s="374"/>
      <c r="G20" s="374"/>
      <c r="H20" s="374"/>
    </row>
    <row r="21" spans="3:8" ht="33.75" customHeight="1">
      <c r="C21" s="374"/>
      <c r="D21" s="374"/>
      <c r="E21" s="374"/>
      <c r="F21" s="374"/>
      <c r="G21" s="374"/>
      <c r="H21" s="374"/>
    </row>
    <row r="22" spans="3:6" ht="23.25">
      <c r="C22" s="78"/>
      <c r="D22" s="78"/>
      <c r="E22" s="78"/>
      <c r="F22" s="78"/>
    </row>
    <row r="23" spans="1:8" s="75" customFormat="1" ht="12.75" customHeight="1">
      <c r="A23" s="345" t="s">
        <v>17</v>
      </c>
      <c r="B23" s="345" t="s">
        <v>765</v>
      </c>
      <c r="C23" s="345" t="s">
        <v>99</v>
      </c>
      <c r="D23" s="368" t="s">
        <v>1048</v>
      </c>
      <c r="E23" s="345" t="s">
        <v>1316</v>
      </c>
      <c r="F23" s="345" t="s">
        <v>100</v>
      </c>
      <c r="G23" s="345" t="s">
        <v>1319</v>
      </c>
      <c r="H23" s="345" t="s">
        <v>1317</v>
      </c>
    </row>
    <row r="24" spans="1:8" s="75" customFormat="1" ht="22.5" customHeight="1">
      <c r="A24" s="345"/>
      <c r="B24" s="345"/>
      <c r="C24" s="345"/>
      <c r="D24" s="369"/>
      <c r="E24" s="345"/>
      <c r="F24" s="345"/>
      <c r="G24" s="345"/>
      <c r="H24" s="345"/>
    </row>
    <row r="25" spans="1:8" s="75" customFormat="1" ht="23.25" customHeight="1">
      <c r="A25" s="345"/>
      <c r="B25" s="345"/>
      <c r="C25" s="345"/>
      <c r="D25" s="369"/>
      <c r="E25" s="345"/>
      <c r="F25" s="345"/>
      <c r="G25" s="345"/>
      <c r="H25" s="345"/>
    </row>
    <row r="26" spans="1:8" s="75" customFormat="1" ht="18" customHeight="1">
      <c r="A26" s="345">
        <v>0</v>
      </c>
      <c r="B26" s="345"/>
      <c r="C26" s="345"/>
      <c r="D26" s="369"/>
      <c r="E26" s="345"/>
      <c r="F26" s="345"/>
      <c r="G26" s="345"/>
      <c r="H26" s="345"/>
    </row>
    <row r="27" spans="1:8" s="75" customFormat="1" ht="22.5">
      <c r="A27" s="345"/>
      <c r="B27" s="345"/>
      <c r="C27" s="345"/>
      <c r="D27" s="370"/>
      <c r="E27" s="345"/>
      <c r="F27" s="345"/>
      <c r="G27" s="345"/>
      <c r="H27" s="345"/>
    </row>
    <row r="28" spans="1:8" s="89" customFormat="1" ht="16.5" thickBot="1">
      <c r="A28" s="300">
        <v>0</v>
      </c>
      <c r="B28" s="300">
        <v>1</v>
      </c>
      <c r="C28" s="213">
        <v>2</v>
      </c>
      <c r="D28" s="213">
        <v>3</v>
      </c>
      <c r="E28" s="213">
        <v>4</v>
      </c>
      <c r="F28" s="213">
        <v>5</v>
      </c>
      <c r="G28" s="301">
        <v>6</v>
      </c>
      <c r="H28" s="213" t="s">
        <v>1056</v>
      </c>
    </row>
    <row r="29" spans="1:8" s="75" customFormat="1" ht="63.75" thickBot="1">
      <c r="A29" s="262">
        <v>1</v>
      </c>
      <c r="B29" s="298"/>
      <c r="C29" s="263" t="s">
        <v>83</v>
      </c>
      <c r="D29" s="263" t="s">
        <v>1058</v>
      </c>
      <c r="E29" s="263"/>
      <c r="F29" s="263" t="s">
        <v>345</v>
      </c>
      <c r="G29" s="332">
        <v>1050</v>
      </c>
      <c r="H29" s="265">
        <f>E29*G29</f>
        <v>0</v>
      </c>
    </row>
    <row r="30" spans="1:8" s="75" customFormat="1" ht="32.25" thickBot="1">
      <c r="A30" s="203">
        <v>2</v>
      </c>
      <c r="B30" s="296"/>
      <c r="C30" s="261" t="s">
        <v>425</v>
      </c>
      <c r="D30" s="263" t="s">
        <v>1059</v>
      </c>
      <c r="E30" s="261"/>
      <c r="F30" s="261" t="s">
        <v>346</v>
      </c>
      <c r="G30" s="333">
        <v>272.4</v>
      </c>
      <c r="H30" s="266">
        <f aca="true" t="shared" si="1" ref="H30:H93">E30*G30</f>
        <v>0</v>
      </c>
    </row>
    <row r="31" spans="1:8" s="75" customFormat="1" ht="24" thickBot="1">
      <c r="A31" s="262">
        <v>3</v>
      </c>
      <c r="B31" s="296"/>
      <c r="C31" s="261" t="s">
        <v>84</v>
      </c>
      <c r="D31" s="263" t="s">
        <v>1060</v>
      </c>
      <c r="E31" s="261"/>
      <c r="F31" s="261" t="s">
        <v>347</v>
      </c>
      <c r="G31" s="333">
        <v>900</v>
      </c>
      <c r="H31" s="266">
        <f t="shared" si="1"/>
        <v>0</v>
      </c>
    </row>
    <row r="32" spans="1:8" s="75" customFormat="1" ht="24" thickBot="1">
      <c r="A32" s="203">
        <v>4</v>
      </c>
      <c r="B32" s="296"/>
      <c r="C32" s="261" t="s">
        <v>85</v>
      </c>
      <c r="D32" s="263" t="s">
        <v>1061</v>
      </c>
      <c r="E32" s="261"/>
      <c r="F32" s="261" t="s">
        <v>347</v>
      </c>
      <c r="G32" s="333">
        <v>900</v>
      </c>
      <c r="H32" s="266">
        <f>E32*G32</f>
        <v>0</v>
      </c>
    </row>
    <row r="33" spans="1:8" s="75" customFormat="1" ht="24" thickBot="1">
      <c r="A33" s="262">
        <v>5</v>
      </c>
      <c r="B33" s="296"/>
      <c r="C33" s="261" t="s">
        <v>86</v>
      </c>
      <c r="D33" s="263" t="s">
        <v>1062</v>
      </c>
      <c r="E33" s="261"/>
      <c r="F33" s="261" t="s">
        <v>348</v>
      </c>
      <c r="G33" s="333">
        <v>200</v>
      </c>
      <c r="H33" s="266">
        <f t="shared" si="1"/>
        <v>0</v>
      </c>
    </row>
    <row r="34" spans="1:8" s="75" customFormat="1" ht="78.75" customHeight="1" thickBot="1">
      <c r="A34" s="203">
        <v>6</v>
      </c>
      <c r="B34" s="296"/>
      <c r="C34" s="261" t="s">
        <v>87</v>
      </c>
      <c r="D34" s="263" t="s">
        <v>1063</v>
      </c>
      <c r="E34" s="261"/>
      <c r="F34" s="261" t="s">
        <v>349</v>
      </c>
      <c r="G34" s="333">
        <v>450</v>
      </c>
      <c r="H34" s="266">
        <f t="shared" si="1"/>
        <v>0</v>
      </c>
    </row>
    <row r="35" spans="1:8" s="75" customFormat="1" ht="95.25" thickBot="1">
      <c r="A35" s="262">
        <v>7</v>
      </c>
      <c r="B35" s="296"/>
      <c r="C35" s="261" t="s">
        <v>350</v>
      </c>
      <c r="D35" s="263" t="s">
        <v>1064</v>
      </c>
      <c r="E35" s="261"/>
      <c r="F35" s="261" t="s">
        <v>756</v>
      </c>
      <c r="G35" s="333">
        <v>200</v>
      </c>
      <c r="H35" s="266">
        <f t="shared" si="1"/>
        <v>0</v>
      </c>
    </row>
    <row r="36" spans="1:8" s="75" customFormat="1" ht="19.5" customHeight="1" thickBot="1">
      <c r="A36" s="203">
        <v>8</v>
      </c>
      <c r="B36" s="296"/>
      <c r="C36" s="261" t="s">
        <v>351</v>
      </c>
      <c r="D36" s="263" t="s">
        <v>1065</v>
      </c>
      <c r="E36" s="261"/>
      <c r="F36" s="261" t="s">
        <v>348</v>
      </c>
      <c r="G36" s="333">
        <v>200</v>
      </c>
      <c r="H36" s="266">
        <f t="shared" si="1"/>
        <v>0</v>
      </c>
    </row>
    <row r="37" spans="1:8" s="75" customFormat="1" ht="32.25" thickBot="1">
      <c r="A37" s="262">
        <v>9</v>
      </c>
      <c r="B37" s="296"/>
      <c r="C37" s="261" t="s">
        <v>352</v>
      </c>
      <c r="D37" s="263" t="s">
        <v>1066</v>
      </c>
      <c r="E37" s="261"/>
      <c r="F37" s="261" t="s">
        <v>348</v>
      </c>
      <c r="G37" s="333">
        <v>200</v>
      </c>
      <c r="H37" s="266">
        <f t="shared" si="1"/>
        <v>0</v>
      </c>
    </row>
    <row r="38" spans="1:8" s="75" customFormat="1" ht="24" thickBot="1">
      <c r="A38" s="203">
        <v>10</v>
      </c>
      <c r="B38" s="296"/>
      <c r="C38" s="261" t="s">
        <v>353</v>
      </c>
      <c r="D38" s="263" t="s">
        <v>1067</v>
      </c>
      <c r="E38" s="261"/>
      <c r="F38" s="261" t="s">
        <v>348</v>
      </c>
      <c r="G38" s="333">
        <v>200</v>
      </c>
      <c r="H38" s="266">
        <f t="shared" si="1"/>
        <v>0</v>
      </c>
    </row>
    <row r="39" spans="1:8" s="75" customFormat="1" ht="32.25" thickBot="1">
      <c r="A39" s="262">
        <v>11</v>
      </c>
      <c r="B39" s="296"/>
      <c r="C39" s="261" t="s">
        <v>354</v>
      </c>
      <c r="D39" s="263" t="s">
        <v>1068</v>
      </c>
      <c r="E39" s="261"/>
      <c r="F39" s="261" t="s">
        <v>348</v>
      </c>
      <c r="G39" s="333">
        <v>200</v>
      </c>
      <c r="H39" s="266">
        <f t="shared" si="1"/>
        <v>0</v>
      </c>
    </row>
    <row r="40" spans="1:8" s="75" customFormat="1" ht="24" thickBot="1">
      <c r="A40" s="203">
        <v>12</v>
      </c>
      <c r="B40" s="296"/>
      <c r="C40" s="261" t="s">
        <v>355</v>
      </c>
      <c r="D40" s="263" t="s">
        <v>1069</v>
      </c>
      <c r="E40" s="261"/>
      <c r="F40" s="261" t="s">
        <v>356</v>
      </c>
      <c r="G40" s="333">
        <v>200</v>
      </c>
      <c r="H40" s="266">
        <f t="shared" si="1"/>
        <v>0</v>
      </c>
    </row>
    <row r="41" spans="1:8" s="75" customFormat="1" ht="32.25" thickBot="1">
      <c r="A41" s="262">
        <v>13</v>
      </c>
      <c r="B41" s="296"/>
      <c r="C41" s="261" t="s">
        <v>88</v>
      </c>
      <c r="D41" s="263" t="s">
        <v>1070</v>
      </c>
      <c r="E41" s="261"/>
      <c r="F41" s="261" t="s">
        <v>348</v>
      </c>
      <c r="G41" s="333">
        <v>200</v>
      </c>
      <c r="H41" s="266">
        <f t="shared" si="1"/>
        <v>0</v>
      </c>
    </row>
    <row r="42" spans="1:8" s="75" customFormat="1" ht="24" thickBot="1">
      <c r="A42" s="203">
        <v>14</v>
      </c>
      <c r="B42" s="296"/>
      <c r="C42" s="261" t="s">
        <v>357</v>
      </c>
      <c r="D42" s="263" t="s">
        <v>1071</v>
      </c>
      <c r="E42" s="261"/>
      <c r="F42" s="261" t="s">
        <v>348</v>
      </c>
      <c r="G42" s="333">
        <v>200</v>
      </c>
      <c r="H42" s="266">
        <f t="shared" si="1"/>
        <v>0</v>
      </c>
    </row>
    <row r="43" spans="1:8" s="75" customFormat="1" ht="32.25" thickBot="1">
      <c r="A43" s="262">
        <v>15</v>
      </c>
      <c r="B43" s="296"/>
      <c r="C43" s="261" t="s">
        <v>89</v>
      </c>
      <c r="D43" s="263" t="s">
        <v>1072</v>
      </c>
      <c r="E43" s="261"/>
      <c r="F43" s="261" t="s">
        <v>348</v>
      </c>
      <c r="G43" s="333">
        <v>200</v>
      </c>
      <c r="H43" s="266">
        <f t="shared" si="1"/>
        <v>0</v>
      </c>
    </row>
    <row r="44" spans="1:8" s="75" customFormat="1" ht="24" thickBot="1">
      <c r="A44" s="203">
        <v>16</v>
      </c>
      <c r="B44" s="296"/>
      <c r="C44" s="261" t="s">
        <v>358</v>
      </c>
      <c r="D44" s="263" t="s">
        <v>1073</v>
      </c>
      <c r="E44" s="261"/>
      <c r="F44" s="261" t="s">
        <v>348</v>
      </c>
      <c r="G44" s="333">
        <v>200</v>
      </c>
      <c r="H44" s="266">
        <f t="shared" si="1"/>
        <v>0</v>
      </c>
    </row>
    <row r="45" spans="1:8" s="75" customFormat="1" ht="24" thickBot="1">
      <c r="A45" s="262">
        <v>17</v>
      </c>
      <c r="B45" s="296"/>
      <c r="C45" s="261" t="s">
        <v>90</v>
      </c>
      <c r="D45" s="263" t="s">
        <v>1074</v>
      </c>
      <c r="E45" s="261"/>
      <c r="F45" s="261" t="s">
        <v>348</v>
      </c>
      <c r="G45" s="333">
        <v>200</v>
      </c>
      <c r="H45" s="266">
        <f t="shared" si="1"/>
        <v>0</v>
      </c>
    </row>
    <row r="46" spans="1:8" s="75" customFormat="1" ht="32.25" thickBot="1">
      <c r="A46" s="203">
        <v>18</v>
      </c>
      <c r="B46" s="296"/>
      <c r="C46" s="261" t="s">
        <v>359</v>
      </c>
      <c r="D46" s="263" t="s">
        <v>1075</v>
      </c>
      <c r="E46" s="261"/>
      <c r="F46" s="261" t="s">
        <v>762</v>
      </c>
      <c r="G46" s="333">
        <v>180</v>
      </c>
      <c r="H46" s="266">
        <f t="shared" si="1"/>
        <v>0</v>
      </c>
    </row>
    <row r="47" spans="1:8" s="75" customFormat="1" ht="24" thickBot="1">
      <c r="A47" s="262">
        <v>19</v>
      </c>
      <c r="B47" s="296"/>
      <c r="C47" s="261" t="s">
        <v>360</v>
      </c>
      <c r="D47" s="263" t="s">
        <v>1076</v>
      </c>
      <c r="E47" s="261"/>
      <c r="F47" s="261" t="s">
        <v>91</v>
      </c>
      <c r="G47" s="333">
        <v>69.4</v>
      </c>
      <c r="H47" s="266">
        <f t="shared" si="1"/>
        <v>0</v>
      </c>
    </row>
    <row r="48" spans="1:8" s="75" customFormat="1" ht="24" thickBot="1">
      <c r="A48" s="203">
        <v>20</v>
      </c>
      <c r="B48" s="296"/>
      <c r="C48" s="261" t="s">
        <v>361</v>
      </c>
      <c r="D48" s="263" t="s">
        <v>1077</v>
      </c>
      <c r="E48" s="261"/>
      <c r="F48" s="261" t="s">
        <v>362</v>
      </c>
      <c r="G48" s="333">
        <v>108.5</v>
      </c>
      <c r="H48" s="266">
        <f t="shared" si="1"/>
        <v>0</v>
      </c>
    </row>
    <row r="49" spans="1:8" s="75" customFormat="1" ht="24" thickBot="1">
      <c r="A49" s="262">
        <v>21</v>
      </c>
      <c r="B49" s="296"/>
      <c r="C49" s="261" t="s">
        <v>363</v>
      </c>
      <c r="D49" s="263" t="s">
        <v>1078</v>
      </c>
      <c r="E49" s="261"/>
      <c r="F49" s="261" t="s">
        <v>364</v>
      </c>
      <c r="G49" s="333">
        <v>136.6</v>
      </c>
      <c r="H49" s="266">
        <f t="shared" si="1"/>
        <v>0</v>
      </c>
    </row>
    <row r="50" spans="1:8" s="75" customFormat="1" ht="24" thickBot="1">
      <c r="A50" s="203">
        <v>22</v>
      </c>
      <c r="B50" s="296"/>
      <c r="C50" s="261" t="s">
        <v>365</v>
      </c>
      <c r="D50" s="263" t="s">
        <v>1079</v>
      </c>
      <c r="E50" s="261"/>
      <c r="F50" s="261" t="s">
        <v>366</v>
      </c>
      <c r="G50" s="333">
        <v>209.6</v>
      </c>
      <c r="H50" s="266">
        <f t="shared" si="1"/>
        <v>0</v>
      </c>
    </row>
    <row r="51" spans="1:8" s="75" customFormat="1" ht="24" thickBot="1">
      <c r="A51" s="262">
        <v>23</v>
      </c>
      <c r="B51" s="296"/>
      <c r="C51" s="261" t="s">
        <v>92</v>
      </c>
      <c r="D51" s="263" t="s">
        <v>1080</v>
      </c>
      <c r="E51" s="261"/>
      <c r="F51" s="261" t="s">
        <v>367</v>
      </c>
      <c r="G51" s="333">
        <v>120.5</v>
      </c>
      <c r="H51" s="266">
        <f t="shared" si="1"/>
        <v>0</v>
      </c>
    </row>
    <row r="52" spans="1:8" s="75" customFormat="1" ht="24" thickBot="1">
      <c r="A52" s="203">
        <v>24</v>
      </c>
      <c r="B52" s="296"/>
      <c r="C52" s="261" t="s">
        <v>368</v>
      </c>
      <c r="D52" s="263" t="s">
        <v>1081</v>
      </c>
      <c r="E52" s="261"/>
      <c r="F52" s="261" t="s">
        <v>369</v>
      </c>
      <c r="G52" s="333">
        <v>400</v>
      </c>
      <c r="H52" s="266">
        <f t="shared" si="1"/>
        <v>0</v>
      </c>
    </row>
    <row r="53" spans="1:8" s="75" customFormat="1" ht="24" thickBot="1">
      <c r="A53" s="262">
        <v>25</v>
      </c>
      <c r="B53" s="296"/>
      <c r="C53" s="261" t="s">
        <v>370</v>
      </c>
      <c r="D53" s="263" t="s">
        <v>1082</v>
      </c>
      <c r="E53" s="261"/>
      <c r="F53" s="261" t="s">
        <v>371</v>
      </c>
      <c r="G53" s="333">
        <v>120.5</v>
      </c>
      <c r="H53" s="266">
        <f t="shared" si="1"/>
        <v>0</v>
      </c>
    </row>
    <row r="54" spans="1:8" s="75" customFormat="1" ht="24" thickBot="1">
      <c r="A54" s="203">
        <v>26</v>
      </c>
      <c r="B54" s="296"/>
      <c r="C54" s="261" t="s">
        <v>93</v>
      </c>
      <c r="D54" s="263" t="s">
        <v>1083</v>
      </c>
      <c r="E54" s="261"/>
      <c r="F54" s="261" t="s">
        <v>369</v>
      </c>
      <c r="G54" s="333">
        <v>400</v>
      </c>
      <c r="H54" s="266">
        <f t="shared" si="1"/>
        <v>0</v>
      </c>
    </row>
    <row r="55" spans="1:8" s="75" customFormat="1" ht="24" thickBot="1">
      <c r="A55" s="262">
        <v>27</v>
      </c>
      <c r="B55" s="296"/>
      <c r="C55" s="261" t="s">
        <v>372</v>
      </c>
      <c r="D55" s="263" t="s">
        <v>1084</v>
      </c>
      <c r="E55" s="261"/>
      <c r="F55" s="261" t="s">
        <v>373</v>
      </c>
      <c r="G55" s="333">
        <v>209.6</v>
      </c>
      <c r="H55" s="266">
        <f t="shared" si="1"/>
        <v>0</v>
      </c>
    </row>
    <row r="56" spans="1:8" s="75" customFormat="1" ht="32.25" thickBot="1">
      <c r="A56" s="203">
        <v>28</v>
      </c>
      <c r="B56" s="296"/>
      <c r="C56" s="261" t="s">
        <v>374</v>
      </c>
      <c r="D56" s="263" t="s">
        <v>1085</v>
      </c>
      <c r="E56" s="261"/>
      <c r="F56" s="261" t="s">
        <v>375</v>
      </c>
      <c r="G56" s="333">
        <v>690</v>
      </c>
      <c r="H56" s="266">
        <f t="shared" si="1"/>
        <v>0</v>
      </c>
    </row>
    <row r="57" spans="1:8" s="75" customFormat="1" ht="24" thickBot="1">
      <c r="A57" s="262">
        <v>29</v>
      </c>
      <c r="B57" s="296"/>
      <c r="C57" s="261" t="s">
        <v>376</v>
      </c>
      <c r="D57" s="263" t="s">
        <v>1086</v>
      </c>
      <c r="E57" s="261"/>
      <c r="F57" s="261" t="s">
        <v>375</v>
      </c>
      <c r="G57" s="333">
        <v>690</v>
      </c>
      <c r="H57" s="266">
        <f t="shared" si="1"/>
        <v>0</v>
      </c>
    </row>
    <row r="58" spans="1:8" s="75" customFormat="1" ht="24" thickBot="1">
      <c r="A58" s="203">
        <v>30</v>
      </c>
      <c r="B58" s="296"/>
      <c r="C58" s="261" t="s">
        <v>377</v>
      </c>
      <c r="D58" s="263" t="s">
        <v>1087</v>
      </c>
      <c r="E58" s="261"/>
      <c r="F58" s="261" t="s">
        <v>369</v>
      </c>
      <c r="G58" s="333">
        <v>400</v>
      </c>
      <c r="H58" s="266">
        <f t="shared" si="1"/>
        <v>0</v>
      </c>
    </row>
    <row r="59" spans="1:8" s="75" customFormat="1" ht="24" thickBot="1">
      <c r="A59" s="262">
        <v>31</v>
      </c>
      <c r="B59" s="296"/>
      <c r="C59" s="261" t="s">
        <v>378</v>
      </c>
      <c r="D59" s="263" t="s">
        <v>1088</v>
      </c>
      <c r="E59" s="261"/>
      <c r="F59" s="261" t="s">
        <v>369</v>
      </c>
      <c r="G59" s="333">
        <v>400</v>
      </c>
      <c r="H59" s="266">
        <f t="shared" si="1"/>
        <v>0</v>
      </c>
    </row>
    <row r="60" spans="1:8" s="75" customFormat="1" ht="48" thickBot="1">
      <c r="A60" s="203">
        <v>32</v>
      </c>
      <c r="B60" s="296"/>
      <c r="C60" s="261" t="s">
        <v>379</v>
      </c>
      <c r="D60" s="263" t="s">
        <v>1089</v>
      </c>
      <c r="E60" s="261"/>
      <c r="F60" s="261" t="s">
        <v>380</v>
      </c>
      <c r="G60" s="333">
        <v>409</v>
      </c>
      <c r="H60" s="266">
        <f t="shared" si="1"/>
        <v>0</v>
      </c>
    </row>
    <row r="61" spans="1:8" s="75" customFormat="1" ht="48" thickBot="1">
      <c r="A61" s="262">
        <v>33</v>
      </c>
      <c r="B61" s="296"/>
      <c r="C61" s="261" t="s">
        <v>381</v>
      </c>
      <c r="D61" s="263" t="s">
        <v>1090</v>
      </c>
      <c r="E61" s="261"/>
      <c r="F61" s="261" t="s">
        <v>382</v>
      </c>
      <c r="G61" s="333">
        <v>204.48</v>
      </c>
      <c r="H61" s="266">
        <f t="shared" si="1"/>
        <v>0</v>
      </c>
    </row>
    <row r="62" spans="1:8" s="75" customFormat="1" ht="24" thickBot="1">
      <c r="A62" s="203">
        <v>34</v>
      </c>
      <c r="B62" s="296"/>
      <c r="C62" s="261" t="s">
        <v>94</v>
      </c>
      <c r="D62" s="263" t="s">
        <v>1091</v>
      </c>
      <c r="E62" s="261"/>
      <c r="F62" s="261" t="s">
        <v>1093</v>
      </c>
      <c r="G62" s="333">
        <v>57</v>
      </c>
      <c r="H62" s="266">
        <f t="shared" si="1"/>
        <v>0</v>
      </c>
    </row>
    <row r="63" spans="1:8" s="75" customFormat="1" ht="48" thickBot="1">
      <c r="A63" s="262">
        <v>35</v>
      </c>
      <c r="B63" s="296"/>
      <c r="C63" s="261" t="s">
        <v>95</v>
      </c>
      <c r="D63" s="263" t="s">
        <v>1092</v>
      </c>
      <c r="E63" s="261"/>
      <c r="F63" s="261" t="s">
        <v>1094</v>
      </c>
      <c r="G63" s="333">
        <v>171</v>
      </c>
      <c r="H63" s="266">
        <f t="shared" si="1"/>
        <v>0</v>
      </c>
    </row>
    <row r="64" spans="1:8" s="75" customFormat="1" ht="32.25" thickBot="1">
      <c r="A64" s="203">
        <v>36</v>
      </c>
      <c r="B64" s="296"/>
      <c r="C64" s="261" t="s">
        <v>383</v>
      </c>
      <c r="D64" s="263" t="s">
        <v>1095</v>
      </c>
      <c r="E64" s="261"/>
      <c r="F64" s="261" t="s">
        <v>758</v>
      </c>
      <c r="G64" s="333">
        <v>690</v>
      </c>
      <c r="H64" s="266">
        <f t="shared" si="1"/>
        <v>0</v>
      </c>
    </row>
    <row r="65" spans="1:8" s="75" customFormat="1" ht="24" thickBot="1">
      <c r="A65" s="262">
        <v>37</v>
      </c>
      <c r="B65" s="296"/>
      <c r="C65" s="261" t="s">
        <v>96</v>
      </c>
      <c r="D65" s="263" t="s">
        <v>1096</v>
      </c>
      <c r="E65" s="261"/>
      <c r="F65" s="261" t="s">
        <v>759</v>
      </c>
      <c r="G65" s="333">
        <v>690</v>
      </c>
      <c r="H65" s="266">
        <f t="shared" si="1"/>
        <v>0</v>
      </c>
    </row>
    <row r="66" spans="1:8" s="75" customFormat="1" ht="32.25" thickBot="1">
      <c r="A66" s="203">
        <v>38</v>
      </c>
      <c r="B66" s="296"/>
      <c r="C66" s="261" t="s">
        <v>97</v>
      </c>
      <c r="D66" s="263" t="s">
        <v>1097</v>
      </c>
      <c r="E66" s="261"/>
      <c r="F66" s="261" t="s">
        <v>760</v>
      </c>
      <c r="G66" s="333">
        <v>690</v>
      </c>
      <c r="H66" s="266">
        <f t="shared" si="1"/>
        <v>0</v>
      </c>
    </row>
    <row r="67" spans="1:8" s="75" customFormat="1" ht="32.25" thickBot="1">
      <c r="A67" s="262">
        <v>39</v>
      </c>
      <c r="B67" s="296"/>
      <c r="C67" s="261" t="s">
        <v>384</v>
      </c>
      <c r="D67" s="263" t="s">
        <v>1098</v>
      </c>
      <c r="E67" s="261"/>
      <c r="F67" s="261" t="s">
        <v>757</v>
      </c>
      <c r="G67" s="333">
        <v>340</v>
      </c>
      <c r="H67" s="266">
        <f t="shared" si="1"/>
        <v>0</v>
      </c>
    </row>
    <row r="68" spans="1:8" s="75" customFormat="1" ht="32.25" thickBot="1">
      <c r="A68" s="203">
        <v>40</v>
      </c>
      <c r="B68" s="296"/>
      <c r="C68" s="261" t="s">
        <v>385</v>
      </c>
      <c r="D68" s="263" t="s">
        <v>1099</v>
      </c>
      <c r="E68" s="261"/>
      <c r="F68" s="261" t="s">
        <v>785</v>
      </c>
      <c r="G68" s="333">
        <v>409</v>
      </c>
      <c r="H68" s="266">
        <f t="shared" si="1"/>
        <v>0</v>
      </c>
    </row>
    <row r="69" spans="1:8" s="75" customFormat="1" ht="32.25" thickBot="1">
      <c r="A69" s="262">
        <v>41</v>
      </c>
      <c r="B69" s="296"/>
      <c r="C69" s="264" t="s">
        <v>386</v>
      </c>
      <c r="D69" s="263" t="s">
        <v>1100</v>
      </c>
      <c r="E69" s="261"/>
      <c r="F69" s="261" t="s">
        <v>387</v>
      </c>
      <c r="G69" s="333">
        <v>204.48</v>
      </c>
      <c r="H69" s="266">
        <f t="shared" si="1"/>
        <v>0</v>
      </c>
    </row>
    <row r="70" spans="1:8" s="75" customFormat="1" ht="24" thickBot="1">
      <c r="A70" s="203">
        <v>42</v>
      </c>
      <c r="B70" s="296"/>
      <c r="C70" s="261" t="s">
        <v>388</v>
      </c>
      <c r="D70" s="263" t="s">
        <v>1101</v>
      </c>
      <c r="E70" s="261"/>
      <c r="F70" s="261" t="s">
        <v>387</v>
      </c>
      <c r="G70" s="333">
        <v>204.48</v>
      </c>
      <c r="H70" s="266">
        <f t="shared" si="1"/>
        <v>0</v>
      </c>
    </row>
    <row r="71" spans="1:8" s="75" customFormat="1" ht="48" thickBot="1">
      <c r="A71" s="262">
        <v>43</v>
      </c>
      <c r="B71" s="296"/>
      <c r="C71" s="261" t="s">
        <v>389</v>
      </c>
      <c r="D71" s="263" t="s">
        <v>1102</v>
      </c>
      <c r="E71" s="261"/>
      <c r="F71" s="261" t="s">
        <v>390</v>
      </c>
      <c r="G71" s="333">
        <v>349.5</v>
      </c>
      <c r="H71" s="266">
        <f t="shared" si="1"/>
        <v>0</v>
      </c>
    </row>
    <row r="72" spans="1:8" s="75" customFormat="1" ht="48" thickBot="1">
      <c r="A72" s="203">
        <v>44</v>
      </c>
      <c r="B72" s="296"/>
      <c r="C72" s="261" t="s">
        <v>391</v>
      </c>
      <c r="D72" s="263" t="s">
        <v>1103</v>
      </c>
      <c r="E72" s="261"/>
      <c r="F72" s="261" t="s">
        <v>392</v>
      </c>
      <c r="G72" s="333">
        <v>133.57</v>
      </c>
      <c r="H72" s="266">
        <f t="shared" si="1"/>
        <v>0</v>
      </c>
    </row>
    <row r="73" spans="1:8" s="75" customFormat="1" ht="48" thickBot="1">
      <c r="A73" s="262">
        <v>45</v>
      </c>
      <c r="B73" s="296"/>
      <c r="C73" s="261" t="s">
        <v>393</v>
      </c>
      <c r="D73" s="263" t="s">
        <v>1104</v>
      </c>
      <c r="E73" s="261"/>
      <c r="F73" s="261" t="s">
        <v>394</v>
      </c>
      <c r="G73" s="333">
        <v>1461.05</v>
      </c>
      <c r="H73" s="266">
        <f t="shared" si="1"/>
        <v>0</v>
      </c>
    </row>
    <row r="74" spans="1:8" s="75" customFormat="1" ht="48" thickBot="1">
      <c r="A74" s="203">
        <v>46</v>
      </c>
      <c r="B74" s="296"/>
      <c r="C74" s="261" t="s">
        <v>395</v>
      </c>
      <c r="D74" s="263" t="s">
        <v>1105</v>
      </c>
      <c r="E74" s="261"/>
      <c r="F74" s="261" t="s">
        <v>396</v>
      </c>
      <c r="G74" s="333">
        <v>905.28</v>
      </c>
      <c r="H74" s="266">
        <f t="shared" si="1"/>
        <v>0</v>
      </c>
    </row>
    <row r="75" spans="1:8" s="75" customFormat="1" ht="48" thickBot="1">
      <c r="A75" s="262">
        <v>47</v>
      </c>
      <c r="B75" s="296"/>
      <c r="C75" s="261" t="s">
        <v>397</v>
      </c>
      <c r="D75" s="263" t="s">
        <v>1106</v>
      </c>
      <c r="E75" s="261"/>
      <c r="F75" s="261" t="s">
        <v>398</v>
      </c>
      <c r="G75" s="333">
        <v>1245.12</v>
      </c>
      <c r="H75" s="266">
        <f t="shared" si="1"/>
        <v>0</v>
      </c>
    </row>
    <row r="76" spans="1:8" s="75" customFormat="1" ht="48" thickBot="1">
      <c r="A76" s="203">
        <v>48</v>
      </c>
      <c r="B76" s="296"/>
      <c r="C76" s="261" t="s">
        <v>399</v>
      </c>
      <c r="D76" s="263" t="s">
        <v>1107</v>
      </c>
      <c r="E76" s="261"/>
      <c r="F76" s="261" t="s">
        <v>400</v>
      </c>
      <c r="G76" s="333">
        <v>689.35</v>
      </c>
      <c r="H76" s="266">
        <f t="shared" si="1"/>
        <v>0</v>
      </c>
    </row>
    <row r="77" spans="1:8" s="75" customFormat="1" ht="48" thickBot="1">
      <c r="A77" s="262">
        <v>49</v>
      </c>
      <c r="B77" s="296"/>
      <c r="C77" s="261" t="s">
        <v>401</v>
      </c>
      <c r="D77" s="263" t="s">
        <v>1108</v>
      </c>
      <c r="E77" s="261"/>
      <c r="F77" s="261" t="s">
        <v>756</v>
      </c>
      <c r="G77" s="333">
        <v>200</v>
      </c>
      <c r="H77" s="266">
        <f t="shared" si="1"/>
        <v>0</v>
      </c>
    </row>
    <row r="78" spans="1:8" s="75" customFormat="1" ht="79.5" thickBot="1">
      <c r="A78" s="203">
        <v>50</v>
      </c>
      <c r="B78" s="296"/>
      <c r="C78" s="261" t="s">
        <v>402</v>
      </c>
      <c r="D78" s="263" t="s">
        <v>1109</v>
      </c>
      <c r="E78" s="261"/>
      <c r="F78" s="261" t="s">
        <v>761</v>
      </c>
      <c r="G78" s="333">
        <v>960</v>
      </c>
      <c r="H78" s="266">
        <f t="shared" si="1"/>
        <v>0</v>
      </c>
    </row>
    <row r="79" spans="1:8" s="75" customFormat="1" ht="79.5" thickBot="1">
      <c r="A79" s="262">
        <v>51</v>
      </c>
      <c r="B79" s="296"/>
      <c r="C79" s="261" t="s">
        <v>403</v>
      </c>
      <c r="D79" s="263" t="s">
        <v>1122</v>
      </c>
      <c r="E79" s="261"/>
      <c r="F79" s="261" t="s">
        <v>404</v>
      </c>
      <c r="G79" s="333">
        <v>1200</v>
      </c>
      <c r="H79" s="266">
        <f t="shared" si="1"/>
        <v>0</v>
      </c>
    </row>
    <row r="80" spans="1:8" s="75" customFormat="1" ht="24" thickBot="1">
      <c r="A80" s="203">
        <v>52</v>
      </c>
      <c r="B80" s="296"/>
      <c r="C80" s="261" t="s">
        <v>405</v>
      </c>
      <c r="D80" s="263" t="s">
        <v>1110</v>
      </c>
      <c r="E80" s="261"/>
      <c r="F80" s="261" t="s">
        <v>406</v>
      </c>
      <c r="G80" s="333">
        <v>309</v>
      </c>
      <c r="H80" s="266">
        <f t="shared" si="1"/>
        <v>0</v>
      </c>
    </row>
    <row r="81" spans="1:8" s="75" customFormat="1" ht="48" thickBot="1">
      <c r="A81" s="262">
        <v>53</v>
      </c>
      <c r="B81" s="296"/>
      <c r="C81" s="261" t="s">
        <v>407</v>
      </c>
      <c r="D81" s="263" t="s">
        <v>1111</v>
      </c>
      <c r="E81" s="261"/>
      <c r="F81" s="261" t="s">
        <v>408</v>
      </c>
      <c r="G81" s="333">
        <v>327</v>
      </c>
      <c r="H81" s="266">
        <f t="shared" si="1"/>
        <v>0</v>
      </c>
    </row>
    <row r="82" spans="1:8" s="75" customFormat="1" ht="32.25" thickBot="1">
      <c r="A82" s="203">
        <v>54</v>
      </c>
      <c r="B82" s="296"/>
      <c r="C82" s="261" t="s">
        <v>409</v>
      </c>
      <c r="D82" s="263" t="s">
        <v>1112</v>
      </c>
      <c r="E82" s="261"/>
      <c r="F82" s="261" t="s">
        <v>410</v>
      </c>
      <c r="G82" s="333">
        <v>394</v>
      </c>
      <c r="H82" s="266">
        <f t="shared" si="1"/>
        <v>0</v>
      </c>
    </row>
    <row r="83" spans="1:8" s="75" customFormat="1" ht="32.25" thickBot="1">
      <c r="A83" s="262">
        <v>55</v>
      </c>
      <c r="B83" s="296"/>
      <c r="C83" s="261" t="s">
        <v>411</v>
      </c>
      <c r="D83" s="263" t="s">
        <v>1113</v>
      </c>
      <c r="E83" s="261"/>
      <c r="F83" s="261" t="s">
        <v>412</v>
      </c>
      <c r="G83" s="333">
        <v>519.43</v>
      </c>
      <c r="H83" s="266">
        <f t="shared" si="1"/>
        <v>0</v>
      </c>
    </row>
    <row r="84" spans="1:8" s="75" customFormat="1" ht="32.25" thickBot="1">
      <c r="A84" s="203">
        <v>56</v>
      </c>
      <c r="B84" s="296"/>
      <c r="C84" s="261" t="s">
        <v>413</v>
      </c>
      <c r="D84" s="263" t="s">
        <v>1114</v>
      </c>
      <c r="E84" s="261"/>
      <c r="F84" s="261" t="s">
        <v>414</v>
      </c>
      <c r="G84" s="333">
        <v>412</v>
      </c>
      <c r="H84" s="266">
        <f t="shared" si="1"/>
        <v>0</v>
      </c>
    </row>
    <row r="85" spans="1:8" s="75" customFormat="1" ht="24" thickBot="1">
      <c r="A85" s="262">
        <v>57</v>
      </c>
      <c r="B85" s="296"/>
      <c r="C85" s="261" t="s">
        <v>415</v>
      </c>
      <c r="D85" s="263" t="s">
        <v>1115</v>
      </c>
      <c r="E85" s="261"/>
      <c r="F85" s="261" t="s">
        <v>416</v>
      </c>
      <c r="G85" s="333">
        <v>150</v>
      </c>
      <c r="H85" s="266">
        <f t="shared" si="1"/>
        <v>0</v>
      </c>
    </row>
    <row r="86" spans="1:8" s="75" customFormat="1" ht="24" thickBot="1">
      <c r="A86" s="203">
        <v>58</v>
      </c>
      <c r="B86" s="296"/>
      <c r="C86" s="261" t="s">
        <v>417</v>
      </c>
      <c r="D86" s="263" t="s">
        <v>1116</v>
      </c>
      <c r="E86" s="261"/>
      <c r="F86" s="261" t="s">
        <v>418</v>
      </c>
      <c r="G86" s="333">
        <v>690</v>
      </c>
      <c r="H86" s="266">
        <f t="shared" si="1"/>
        <v>0</v>
      </c>
    </row>
    <row r="87" spans="1:8" s="75" customFormat="1" ht="32.25" thickBot="1">
      <c r="A87" s="262">
        <v>59</v>
      </c>
      <c r="B87" s="296"/>
      <c r="C87" s="261" t="s">
        <v>419</v>
      </c>
      <c r="D87" s="263" t="s">
        <v>1117</v>
      </c>
      <c r="E87" s="264"/>
      <c r="F87" s="264" t="s">
        <v>420</v>
      </c>
      <c r="G87" s="333">
        <v>130</v>
      </c>
      <c r="H87" s="266">
        <f t="shared" si="1"/>
        <v>0</v>
      </c>
    </row>
    <row r="88" spans="1:8" s="75" customFormat="1" ht="48" thickBot="1">
      <c r="A88" s="203">
        <v>60</v>
      </c>
      <c r="B88" s="296"/>
      <c r="C88" s="264" t="s">
        <v>421</v>
      </c>
      <c r="D88" s="263" t="s">
        <v>1118</v>
      </c>
      <c r="E88" s="264"/>
      <c r="F88" s="264" t="s">
        <v>422</v>
      </c>
      <c r="G88" s="333">
        <v>200</v>
      </c>
      <c r="H88" s="266">
        <f t="shared" si="1"/>
        <v>0</v>
      </c>
    </row>
    <row r="89" spans="1:8" s="75" customFormat="1" ht="24" thickBot="1">
      <c r="A89" s="262">
        <v>61</v>
      </c>
      <c r="B89" s="296"/>
      <c r="C89" s="264" t="s">
        <v>423</v>
      </c>
      <c r="D89" s="263" t="s">
        <v>1119</v>
      </c>
      <c r="E89" s="264"/>
      <c r="F89" s="264" t="s">
        <v>422</v>
      </c>
      <c r="G89" s="333">
        <v>200</v>
      </c>
      <c r="H89" s="266">
        <f t="shared" si="1"/>
        <v>0</v>
      </c>
    </row>
    <row r="90" spans="1:8" s="75" customFormat="1" ht="24" thickBot="1">
      <c r="A90" s="203">
        <v>62</v>
      </c>
      <c r="B90" s="296"/>
      <c r="C90" s="264" t="s">
        <v>424</v>
      </c>
      <c r="D90" s="263" t="s">
        <v>1120</v>
      </c>
      <c r="E90" s="264"/>
      <c r="F90" s="264" t="s">
        <v>756</v>
      </c>
      <c r="G90" s="333">
        <v>200</v>
      </c>
      <c r="H90" s="266">
        <f t="shared" si="1"/>
        <v>0</v>
      </c>
    </row>
    <row r="91" spans="1:8" s="75" customFormat="1" ht="24" thickBot="1">
      <c r="A91" s="262">
        <v>63</v>
      </c>
      <c r="B91" s="297"/>
      <c r="C91" s="292" t="s">
        <v>768</v>
      </c>
      <c r="D91" s="263" t="s">
        <v>1121</v>
      </c>
      <c r="E91" s="292"/>
      <c r="F91" s="292" t="s">
        <v>769</v>
      </c>
      <c r="G91" s="334">
        <v>238</v>
      </c>
      <c r="H91" s="266">
        <f t="shared" si="1"/>
        <v>0</v>
      </c>
    </row>
    <row r="92" spans="1:8" s="75" customFormat="1" ht="24" thickBot="1">
      <c r="A92" s="203">
        <v>64</v>
      </c>
      <c r="B92" s="297"/>
      <c r="C92" s="292" t="s">
        <v>1041</v>
      </c>
      <c r="D92" s="309" t="s">
        <v>1123</v>
      </c>
      <c r="E92" s="292"/>
      <c r="F92" s="292" t="s">
        <v>1042</v>
      </c>
      <c r="G92" s="334">
        <v>1409</v>
      </c>
      <c r="H92" s="266">
        <f t="shared" si="1"/>
        <v>0</v>
      </c>
    </row>
    <row r="93" spans="1:8" s="75" customFormat="1" ht="47.25">
      <c r="A93" s="262">
        <v>65</v>
      </c>
      <c r="B93" s="297"/>
      <c r="C93" s="292" t="s">
        <v>1125</v>
      </c>
      <c r="D93" s="337" t="s">
        <v>1226</v>
      </c>
      <c r="E93" s="292"/>
      <c r="F93" s="292" t="s">
        <v>1127</v>
      </c>
      <c r="G93" s="334">
        <v>1999.36</v>
      </c>
      <c r="H93" s="266">
        <f t="shared" si="1"/>
        <v>0</v>
      </c>
    </row>
    <row r="94" spans="1:8" s="75" customFormat="1" ht="31.5">
      <c r="A94" s="203">
        <v>66</v>
      </c>
      <c r="B94" s="297"/>
      <c r="C94" s="264" t="s">
        <v>1126</v>
      </c>
      <c r="D94" s="261" t="s">
        <v>1225</v>
      </c>
      <c r="E94" s="264"/>
      <c r="F94" s="264" t="s">
        <v>1128</v>
      </c>
      <c r="G94" s="334">
        <v>900</v>
      </c>
      <c r="H94" s="266">
        <f>E94*G94</f>
        <v>0</v>
      </c>
    </row>
    <row r="95" spans="1:8" s="75" customFormat="1" ht="23.25">
      <c r="A95" s="336">
        <v>67</v>
      </c>
      <c r="B95" s="297"/>
      <c r="C95" s="281" t="s">
        <v>1342</v>
      </c>
      <c r="D95" s="261" t="s">
        <v>1344</v>
      </c>
      <c r="E95" s="264"/>
      <c r="F95" t="s">
        <v>1343</v>
      </c>
      <c r="G95" s="334">
        <v>413.75</v>
      </c>
      <c r="H95" s="327">
        <f>E95*G95</f>
        <v>0</v>
      </c>
    </row>
    <row r="96" spans="1:11" s="75" customFormat="1" ht="23.25" thickBot="1">
      <c r="A96" s="175"/>
      <c r="B96" s="299"/>
      <c r="C96" s="176" t="s">
        <v>62</v>
      </c>
      <c r="D96" s="176"/>
      <c r="E96" s="205">
        <f>SUM(E29:E95)</f>
        <v>0</v>
      </c>
      <c r="F96" s="205" t="s">
        <v>66</v>
      </c>
      <c r="G96" s="205" t="s">
        <v>66</v>
      </c>
      <c r="H96" s="267">
        <f>SUM(H29:H95)</f>
        <v>0</v>
      </c>
      <c r="K96"/>
    </row>
    <row r="97" spans="1:8" ht="21" customHeight="1">
      <c r="A97" s="174"/>
      <c r="B97" s="174"/>
      <c r="C97" s="82"/>
      <c r="D97" s="82"/>
      <c r="E97" s="174"/>
      <c r="F97" s="174"/>
      <c r="G97" s="174"/>
      <c r="H97" s="174"/>
    </row>
    <row r="98" spans="1:8" s="75" customFormat="1" ht="39" customHeight="1">
      <c r="A98" s="371" t="s">
        <v>1039</v>
      </c>
      <c r="B98" s="372"/>
      <c r="C98" s="372"/>
      <c r="D98" s="372"/>
      <c r="E98" s="372"/>
      <c r="F98" s="372"/>
      <c r="G98" s="372"/>
      <c r="H98" s="372"/>
    </row>
    <row r="99" spans="1:8" ht="41.25" customHeight="1">
      <c r="A99" s="373" t="s">
        <v>1040</v>
      </c>
      <c r="B99" s="373"/>
      <c r="C99" s="373"/>
      <c r="D99" s="373"/>
      <c r="E99" s="373"/>
      <c r="F99" s="373"/>
      <c r="G99" s="373"/>
      <c r="H99" s="373"/>
    </row>
    <row r="100" spans="1:8" ht="23.25">
      <c r="A100" s="306" t="s">
        <v>1043</v>
      </c>
      <c r="B100" s="306"/>
      <c r="C100" s="306"/>
      <c r="D100" s="306"/>
      <c r="E100" s="306"/>
      <c r="F100" s="306"/>
      <c r="G100" s="306"/>
      <c r="H100" s="306"/>
    </row>
    <row r="101" spans="1:8" ht="23.25">
      <c r="A101" s="306" t="s">
        <v>1044</v>
      </c>
      <c r="B101" s="306"/>
      <c r="C101" s="306"/>
      <c r="D101" s="306"/>
      <c r="E101" s="306"/>
      <c r="F101" s="306"/>
      <c r="G101" s="306"/>
      <c r="H101" s="306"/>
    </row>
    <row r="102" spans="1:8" ht="23.25">
      <c r="A102" s="269" t="s">
        <v>1045</v>
      </c>
      <c r="B102" s="306"/>
      <c r="C102" s="306"/>
      <c r="D102" s="306"/>
      <c r="E102" s="306"/>
      <c r="F102" s="306"/>
      <c r="G102" s="306"/>
      <c r="H102" s="306"/>
    </row>
    <row r="103" spans="1:7" s="75" customFormat="1" ht="22.5">
      <c r="A103" s="101" t="s">
        <v>33</v>
      </c>
      <c r="B103" s="101"/>
      <c r="C103" s="173"/>
      <c r="D103" s="173"/>
      <c r="E103" s="173"/>
      <c r="F103" s="173"/>
      <c r="G103" s="173"/>
    </row>
    <row r="104" spans="1:7" s="75" customFormat="1" ht="22.5">
      <c r="A104" s="79"/>
      <c r="B104" s="79"/>
      <c r="C104" s="173"/>
      <c r="D104" s="173"/>
      <c r="E104" s="173"/>
      <c r="F104" s="173"/>
      <c r="G104" s="173"/>
    </row>
    <row r="105" spans="1:7" s="75" customFormat="1" ht="22.5">
      <c r="A105" s="79"/>
      <c r="B105" s="79"/>
      <c r="C105" s="173"/>
      <c r="D105" s="173"/>
      <c r="E105" s="173"/>
      <c r="F105" s="173"/>
      <c r="G105" s="173"/>
    </row>
    <row r="106" spans="1:9" s="75" customFormat="1" ht="22.5">
      <c r="A106" s="411" t="s">
        <v>1347</v>
      </c>
      <c r="B106" s="72"/>
      <c r="C106" s="76"/>
      <c r="D106" s="76"/>
      <c r="E106" s="76"/>
      <c r="F106" s="206"/>
      <c r="G106" s="173"/>
      <c r="I106" s="79"/>
    </row>
    <row r="107" spans="1:10" s="75" customFormat="1" ht="23.25">
      <c r="A107" s="411" t="s">
        <v>1348</v>
      </c>
      <c r="B107" s="173"/>
      <c r="E107" s="76"/>
      <c r="F107" s="76"/>
      <c r="G107" s="174"/>
      <c r="H107" s="174"/>
      <c r="I107" s="80"/>
      <c r="J107" s="79"/>
    </row>
  </sheetData>
  <sheetProtection/>
  <mergeCells count="20">
    <mergeCell ref="G23:G27"/>
    <mergeCell ref="H23:H27"/>
    <mergeCell ref="F23:F27"/>
    <mergeCell ref="C3:H3"/>
    <mergeCell ref="A5:A9"/>
    <mergeCell ref="C5:C9"/>
    <mergeCell ref="E5:E9"/>
    <mergeCell ref="F5:F9"/>
    <mergeCell ref="G5:G9"/>
    <mergeCell ref="H5:H9"/>
    <mergeCell ref="B5:B9"/>
    <mergeCell ref="B23:B27"/>
    <mergeCell ref="D5:D9"/>
    <mergeCell ref="D23:D27"/>
    <mergeCell ref="A98:H98"/>
    <mergeCell ref="A99:H99"/>
    <mergeCell ref="C20:H21"/>
    <mergeCell ref="A23:A27"/>
    <mergeCell ref="C23:C27"/>
    <mergeCell ref="E23:E27"/>
  </mergeCells>
  <printOptions/>
  <pageMargins left="0.35433070866141736" right="0" top="0.1968503937007874" bottom="0.5905511811023623" header="0.5118110236220472" footer="0.5118110236220472"/>
  <pageSetup horizontalDpi="600" verticalDpi="600" orientation="portrait" paperSize="9" scale="55" r:id="rId1"/>
</worksheet>
</file>

<file path=xl/worksheets/sheet5.xml><?xml version="1.0" encoding="utf-8"?>
<worksheet xmlns="http://schemas.openxmlformats.org/spreadsheetml/2006/main" xmlns:r="http://schemas.openxmlformats.org/officeDocument/2006/relationships">
  <dimension ref="A1:K421"/>
  <sheetViews>
    <sheetView zoomScale="75" zoomScaleNormal="75" zoomScalePageLayoutView="0" workbookViewId="0" topLeftCell="A280">
      <selection activeCell="A286" sqref="A286:A287"/>
    </sheetView>
  </sheetViews>
  <sheetFormatPr defaultColWidth="9.140625" defaultRowHeight="12.75"/>
  <cols>
    <col min="1" max="1" width="7.140625" style="185" customWidth="1"/>
    <col min="2" max="2" width="20.00390625" style="90" customWidth="1"/>
    <col min="3" max="3" width="12.8515625" style="90" customWidth="1"/>
    <col min="4" max="4" width="27.140625" style="90" customWidth="1"/>
    <col min="5" max="6" width="19.8515625" style="90" customWidth="1"/>
    <col min="7" max="7" width="22.00390625" style="90" customWidth="1"/>
    <col min="8" max="8" width="18.57421875" style="90" customWidth="1"/>
    <col min="9" max="9" width="18.00390625" style="90" customWidth="1"/>
    <col min="10" max="10" width="20.140625" style="185" customWidth="1"/>
    <col min="11" max="11" width="18.7109375" style="90" customWidth="1"/>
    <col min="12" max="16384" width="9.140625" style="90" customWidth="1"/>
  </cols>
  <sheetData>
    <row r="1" ht="15.75">
      <c r="A1" s="117" t="s">
        <v>56</v>
      </c>
    </row>
    <row r="2" spans="1:10" s="89" customFormat="1" ht="15.75">
      <c r="A2" s="209"/>
      <c r="C2" s="212"/>
      <c r="J2" s="209" t="s">
        <v>2</v>
      </c>
    </row>
    <row r="3" spans="2:9" ht="15.75">
      <c r="B3" s="117"/>
      <c r="C3" s="117"/>
      <c r="D3" s="117"/>
      <c r="E3" s="117"/>
      <c r="F3" s="117"/>
      <c r="G3" s="117"/>
      <c r="I3" s="116"/>
    </row>
    <row r="4" spans="1:10" ht="23.25" customHeight="1">
      <c r="A4" s="379" t="s">
        <v>1320</v>
      </c>
      <c r="B4" s="379"/>
      <c r="C4" s="379"/>
      <c r="D4" s="379"/>
      <c r="E4" s="379"/>
      <c r="F4" s="379"/>
      <c r="G4" s="379"/>
      <c r="H4" s="379"/>
      <c r="I4" s="379"/>
      <c r="J4" s="379"/>
    </row>
    <row r="5" spans="1:10" ht="15.75">
      <c r="A5" s="379"/>
      <c r="B5" s="379"/>
      <c r="C5" s="379"/>
      <c r="D5" s="379"/>
      <c r="E5" s="379"/>
      <c r="F5" s="379"/>
      <c r="G5" s="379"/>
      <c r="H5" s="379"/>
      <c r="I5" s="379"/>
      <c r="J5" s="379"/>
    </row>
    <row r="6" spans="1:8" ht="15.75">
      <c r="A6" s="209" t="s">
        <v>105</v>
      </c>
      <c r="B6" s="248" t="s">
        <v>225</v>
      </c>
      <c r="C6" s="211"/>
      <c r="D6" s="268"/>
      <c r="E6" s="268"/>
      <c r="F6" s="268"/>
      <c r="G6" s="268"/>
      <c r="H6" s="211"/>
    </row>
    <row r="7" spans="2:8" ht="27.75" customHeight="1">
      <c r="B7" s="211"/>
      <c r="C7" s="211"/>
      <c r="D7" s="268"/>
      <c r="E7" s="268"/>
      <c r="F7" s="268"/>
      <c r="G7" s="268"/>
      <c r="H7" s="211"/>
    </row>
    <row r="8" spans="1:10" s="89" customFormat="1" ht="12.75" customHeight="1">
      <c r="A8" s="345" t="s">
        <v>17</v>
      </c>
      <c r="B8" s="345" t="s">
        <v>765</v>
      </c>
      <c r="C8" s="345" t="s">
        <v>30</v>
      </c>
      <c r="D8" s="345" t="s">
        <v>106</v>
      </c>
      <c r="E8" s="345" t="s">
        <v>107</v>
      </c>
      <c r="F8" s="345" t="s">
        <v>1048</v>
      </c>
      <c r="G8" s="345" t="s">
        <v>108</v>
      </c>
      <c r="H8" s="345" t="s">
        <v>1321</v>
      </c>
      <c r="I8" s="345" t="s">
        <v>1323</v>
      </c>
      <c r="J8" s="345" t="s">
        <v>1322</v>
      </c>
    </row>
    <row r="9" spans="1:10" s="89" customFormat="1" ht="22.5" customHeight="1">
      <c r="A9" s="345"/>
      <c r="B9" s="345"/>
      <c r="C9" s="345"/>
      <c r="D9" s="345"/>
      <c r="E9" s="345"/>
      <c r="F9" s="345"/>
      <c r="G9" s="345"/>
      <c r="H9" s="345"/>
      <c r="I9" s="345"/>
      <c r="J9" s="345"/>
    </row>
    <row r="10" spans="1:10" s="89" customFormat="1" ht="23.25" customHeight="1">
      <c r="A10" s="345"/>
      <c r="B10" s="345"/>
      <c r="C10" s="345"/>
      <c r="D10" s="345"/>
      <c r="E10" s="345"/>
      <c r="F10" s="345"/>
      <c r="G10" s="345"/>
      <c r="H10" s="345"/>
      <c r="I10" s="345"/>
      <c r="J10" s="345"/>
    </row>
    <row r="11" spans="1:10" s="89" customFormat="1" ht="15.75">
      <c r="A11" s="345">
        <v>0</v>
      </c>
      <c r="B11" s="345"/>
      <c r="C11" s="345"/>
      <c r="D11" s="345"/>
      <c r="E11" s="345"/>
      <c r="F11" s="345"/>
      <c r="G11" s="345"/>
      <c r="H11" s="345"/>
      <c r="I11" s="345"/>
      <c r="J11" s="345"/>
    </row>
    <row r="12" spans="1:10" s="89" customFormat="1" ht="80.25" customHeight="1">
      <c r="A12" s="345"/>
      <c r="B12" s="345"/>
      <c r="C12" s="345"/>
      <c r="D12" s="345"/>
      <c r="E12" s="345"/>
      <c r="F12" s="345"/>
      <c r="G12" s="345"/>
      <c r="H12" s="345"/>
      <c r="I12" s="345"/>
      <c r="J12" s="345"/>
    </row>
    <row r="13" spans="1:10" s="226" customFormat="1" ht="28.5" customHeight="1">
      <c r="A13" s="213">
        <v>0</v>
      </c>
      <c r="B13" s="213">
        <v>1</v>
      </c>
      <c r="C13" s="213">
        <v>2</v>
      </c>
      <c r="D13" s="213">
        <v>3</v>
      </c>
      <c r="E13" s="213">
        <v>4</v>
      </c>
      <c r="F13" s="213">
        <v>5</v>
      </c>
      <c r="G13" s="213">
        <v>6</v>
      </c>
      <c r="H13" s="213">
        <v>7</v>
      </c>
      <c r="I13" s="213">
        <v>8</v>
      </c>
      <c r="J13" s="213" t="s">
        <v>334</v>
      </c>
    </row>
    <row r="14" spans="1:10" s="226" customFormat="1" ht="30.75" customHeight="1">
      <c r="A14" s="213">
        <v>1</v>
      </c>
      <c r="B14" s="213"/>
      <c r="C14" s="213"/>
      <c r="D14" s="261" t="s">
        <v>110</v>
      </c>
      <c r="E14" s="261" t="s">
        <v>426</v>
      </c>
      <c r="F14" s="307" t="s">
        <v>786</v>
      </c>
      <c r="G14" s="278">
        <v>304.46</v>
      </c>
      <c r="H14" s="213"/>
      <c r="I14" s="278">
        <v>304.46</v>
      </c>
      <c r="J14" s="213">
        <f>H14*I14</f>
        <v>0</v>
      </c>
    </row>
    <row r="15" spans="1:10" s="226" customFormat="1" ht="30.75" customHeight="1">
      <c r="A15" s="213">
        <v>2</v>
      </c>
      <c r="B15" s="213"/>
      <c r="C15" s="213"/>
      <c r="D15" s="261" t="s">
        <v>111</v>
      </c>
      <c r="E15" s="261" t="s">
        <v>427</v>
      </c>
      <c r="F15" s="307" t="s">
        <v>787</v>
      </c>
      <c r="G15" s="278">
        <v>241.74</v>
      </c>
      <c r="H15" s="213"/>
      <c r="I15" s="278">
        <v>241.74</v>
      </c>
      <c r="J15" s="213">
        <f aca="true" t="shared" si="0" ref="J15:J75">H15*I15</f>
        <v>0</v>
      </c>
    </row>
    <row r="16" spans="1:10" s="226" customFormat="1" ht="30.75" customHeight="1">
      <c r="A16" s="213">
        <v>3</v>
      </c>
      <c r="B16" s="213"/>
      <c r="C16" s="213"/>
      <c r="D16" s="261" t="s">
        <v>112</v>
      </c>
      <c r="E16" s="261" t="s">
        <v>428</v>
      </c>
      <c r="F16" s="307" t="s">
        <v>788</v>
      </c>
      <c r="G16" s="278">
        <v>255.4</v>
      </c>
      <c r="H16" s="213"/>
      <c r="I16" s="278">
        <v>255.4</v>
      </c>
      <c r="J16" s="213">
        <f t="shared" si="0"/>
        <v>0</v>
      </c>
    </row>
    <row r="17" spans="1:10" s="226" customFormat="1" ht="30.75" customHeight="1">
      <c r="A17" s="213">
        <v>4</v>
      </c>
      <c r="B17" s="213"/>
      <c r="C17" s="213"/>
      <c r="D17" s="261" t="s">
        <v>113</v>
      </c>
      <c r="E17" s="261" t="s">
        <v>429</v>
      </c>
      <c r="F17" s="307" t="s">
        <v>789</v>
      </c>
      <c r="G17" s="278">
        <v>304.46</v>
      </c>
      <c r="H17" s="213"/>
      <c r="I17" s="278">
        <v>304.46</v>
      </c>
      <c r="J17" s="213">
        <f t="shared" si="0"/>
        <v>0</v>
      </c>
    </row>
    <row r="18" spans="1:10" s="226" customFormat="1" ht="30.75" customHeight="1">
      <c r="A18" s="213">
        <v>5</v>
      </c>
      <c r="B18" s="213"/>
      <c r="C18" s="213"/>
      <c r="D18" s="261" t="s">
        <v>114</v>
      </c>
      <c r="E18" s="261" t="s">
        <v>430</v>
      </c>
      <c r="F18" s="307" t="s">
        <v>790</v>
      </c>
      <c r="G18" s="278">
        <v>225.87</v>
      </c>
      <c r="H18" s="213"/>
      <c r="I18" s="278">
        <v>225.87</v>
      </c>
      <c r="J18" s="213">
        <f t="shared" si="0"/>
        <v>0</v>
      </c>
    </row>
    <row r="19" spans="1:10" s="226" customFormat="1" ht="30.75" customHeight="1">
      <c r="A19" s="213">
        <v>6</v>
      </c>
      <c r="B19" s="213"/>
      <c r="C19" s="213"/>
      <c r="D19" s="261" t="s">
        <v>115</v>
      </c>
      <c r="E19" s="261" t="s">
        <v>431</v>
      </c>
      <c r="F19" s="307" t="s">
        <v>791</v>
      </c>
      <c r="G19" s="278">
        <v>335.03</v>
      </c>
      <c r="H19" s="213"/>
      <c r="I19" s="278">
        <v>335.03</v>
      </c>
      <c r="J19" s="213">
        <f t="shared" si="0"/>
        <v>0</v>
      </c>
    </row>
    <row r="20" spans="1:10" s="226" customFormat="1" ht="30.75" customHeight="1">
      <c r="A20" s="213">
        <v>7</v>
      </c>
      <c r="B20" s="213"/>
      <c r="C20" s="213"/>
      <c r="D20" s="261" t="s">
        <v>116</v>
      </c>
      <c r="E20" s="261" t="s">
        <v>432</v>
      </c>
      <c r="F20" s="307" t="s">
        <v>792</v>
      </c>
      <c r="G20" s="278">
        <v>532.02</v>
      </c>
      <c r="H20" s="213"/>
      <c r="I20" s="278">
        <v>532.02</v>
      </c>
      <c r="J20" s="213">
        <f t="shared" si="0"/>
        <v>0</v>
      </c>
    </row>
    <row r="21" spans="1:10" s="226" customFormat="1" ht="30.75" customHeight="1">
      <c r="A21" s="213">
        <v>8</v>
      </c>
      <c r="B21" s="213"/>
      <c r="C21" s="213"/>
      <c r="D21" s="261" t="s">
        <v>117</v>
      </c>
      <c r="E21" s="261" t="s">
        <v>433</v>
      </c>
      <c r="F21" s="307" t="s">
        <v>793</v>
      </c>
      <c r="G21" s="278">
        <v>340.34</v>
      </c>
      <c r="H21" s="213"/>
      <c r="I21" s="278">
        <v>340.34</v>
      </c>
      <c r="J21" s="213">
        <f t="shared" si="0"/>
        <v>0</v>
      </c>
    </row>
    <row r="22" spans="1:10" s="226" customFormat="1" ht="30.75" customHeight="1">
      <c r="A22" s="213">
        <v>9</v>
      </c>
      <c r="B22" s="213"/>
      <c r="C22" s="213"/>
      <c r="D22" s="261" t="s">
        <v>118</v>
      </c>
      <c r="E22" s="264" t="s">
        <v>434</v>
      </c>
      <c r="F22" s="307" t="s">
        <v>794</v>
      </c>
      <c r="G22" s="278">
        <v>340.34</v>
      </c>
      <c r="H22" s="213"/>
      <c r="I22" s="278">
        <v>340.34</v>
      </c>
      <c r="J22" s="213">
        <f t="shared" si="0"/>
        <v>0</v>
      </c>
    </row>
    <row r="23" spans="1:10" s="226" customFormat="1" ht="30.75" customHeight="1">
      <c r="A23" s="213">
        <v>10</v>
      </c>
      <c r="B23" s="213"/>
      <c r="C23" s="213"/>
      <c r="D23" s="261" t="s">
        <v>119</v>
      </c>
      <c r="E23" s="261" t="s">
        <v>435</v>
      </c>
      <c r="F23" s="307" t="s">
        <v>795</v>
      </c>
      <c r="G23" s="278">
        <v>316.99</v>
      </c>
      <c r="H23" s="213"/>
      <c r="I23" s="278">
        <v>316.99</v>
      </c>
      <c r="J23" s="213">
        <f t="shared" si="0"/>
        <v>0</v>
      </c>
    </row>
    <row r="24" spans="1:10" s="226" customFormat="1" ht="30.75" customHeight="1">
      <c r="A24" s="213">
        <v>11</v>
      </c>
      <c r="B24" s="213"/>
      <c r="C24" s="213"/>
      <c r="D24" s="261" t="s">
        <v>120</v>
      </c>
      <c r="E24" s="261" t="s">
        <v>436</v>
      </c>
      <c r="F24" s="307" t="s">
        <v>796</v>
      </c>
      <c r="G24" s="278">
        <v>303.12</v>
      </c>
      <c r="H24" s="213"/>
      <c r="I24" s="278">
        <v>303.12</v>
      </c>
      <c r="J24" s="213">
        <f t="shared" si="0"/>
        <v>0</v>
      </c>
    </row>
    <row r="25" spans="1:10" s="226" customFormat="1" ht="63">
      <c r="A25" s="213">
        <v>12</v>
      </c>
      <c r="B25" s="213"/>
      <c r="C25" s="213"/>
      <c r="D25" s="261" t="s">
        <v>770</v>
      </c>
      <c r="E25" s="261" t="s">
        <v>771</v>
      </c>
      <c r="F25" s="307" t="s">
        <v>888</v>
      </c>
      <c r="G25" s="278">
        <v>378.9</v>
      </c>
      <c r="H25" s="213"/>
      <c r="I25" s="278">
        <v>378.9</v>
      </c>
      <c r="J25" s="213">
        <f t="shared" si="0"/>
        <v>0</v>
      </c>
    </row>
    <row r="26" spans="1:10" s="226" customFormat="1" ht="30.75" customHeight="1">
      <c r="A26" s="213">
        <v>13</v>
      </c>
      <c r="B26" s="213"/>
      <c r="C26" s="213"/>
      <c r="D26" s="261" t="s">
        <v>121</v>
      </c>
      <c r="E26" s="261" t="s">
        <v>122</v>
      </c>
      <c r="F26" s="307" t="s">
        <v>797</v>
      </c>
      <c r="G26" s="278">
        <v>341.86</v>
      </c>
      <c r="H26" s="213"/>
      <c r="I26" s="278">
        <v>341.86</v>
      </c>
      <c r="J26" s="213">
        <f t="shared" si="0"/>
        <v>0</v>
      </c>
    </row>
    <row r="27" spans="1:10" s="226" customFormat="1" ht="63">
      <c r="A27" s="213">
        <v>14</v>
      </c>
      <c r="B27" s="213"/>
      <c r="C27" s="213"/>
      <c r="D27" s="261" t="s">
        <v>772</v>
      </c>
      <c r="E27" s="261" t="s">
        <v>773</v>
      </c>
      <c r="F27" s="307" t="s">
        <v>889</v>
      </c>
      <c r="G27" s="278">
        <v>427.32</v>
      </c>
      <c r="H27" s="213"/>
      <c r="I27" s="278">
        <v>427.32</v>
      </c>
      <c r="J27" s="213">
        <f t="shared" si="0"/>
        <v>0</v>
      </c>
    </row>
    <row r="28" spans="1:10" s="226" customFormat="1" ht="30.75" customHeight="1">
      <c r="A28" s="213">
        <v>15</v>
      </c>
      <c r="B28" s="213"/>
      <c r="C28" s="213"/>
      <c r="D28" s="261" t="s">
        <v>123</v>
      </c>
      <c r="E28" s="261" t="s">
        <v>437</v>
      </c>
      <c r="F28" s="307" t="s">
        <v>798</v>
      </c>
      <c r="G28" s="278">
        <v>305.81</v>
      </c>
      <c r="H28" s="213"/>
      <c r="I28" s="278">
        <v>305.81</v>
      </c>
      <c r="J28" s="213">
        <f t="shared" si="0"/>
        <v>0</v>
      </c>
    </row>
    <row r="29" spans="1:10" s="226" customFormat="1" ht="63">
      <c r="A29" s="213">
        <v>16</v>
      </c>
      <c r="B29" s="213"/>
      <c r="C29" s="213"/>
      <c r="D29" s="261" t="s">
        <v>774</v>
      </c>
      <c r="E29" s="261" t="s">
        <v>775</v>
      </c>
      <c r="F29" s="307" t="s">
        <v>890</v>
      </c>
      <c r="G29" s="278">
        <v>427.32</v>
      </c>
      <c r="H29" s="213"/>
      <c r="I29" s="278">
        <v>427.32</v>
      </c>
      <c r="J29" s="213">
        <f t="shared" si="0"/>
        <v>0</v>
      </c>
    </row>
    <row r="30" spans="1:10" s="226" customFormat="1" ht="30.75" customHeight="1">
      <c r="A30" s="213">
        <v>17</v>
      </c>
      <c r="B30" s="213"/>
      <c r="C30" s="213"/>
      <c r="D30" s="261" t="s">
        <v>124</v>
      </c>
      <c r="E30" s="261" t="s">
        <v>438</v>
      </c>
      <c r="F30" s="307" t="s">
        <v>799</v>
      </c>
      <c r="G30" s="278">
        <v>362.46</v>
      </c>
      <c r="H30" s="213"/>
      <c r="I30" s="278">
        <v>362.46</v>
      </c>
      <c r="J30" s="213">
        <f t="shared" si="0"/>
        <v>0</v>
      </c>
    </row>
    <row r="31" spans="1:10" s="226" customFormat="1" ht="30.75" customHeight="1">
      <c r="A31" s="213">
        <v>18</v>
      </c>
      <c r="B31" s="213"/>
      <c r="C31" s="213"/>
      <c r="D31" s="261" t="s">
        <v>125</v>
      </c>
      <c r="E31" s="261" t="s">
        <v>439</v>
      </c>
      <c r="F31" s="307" t="s">
        <v>800</v>
      </c>
      <c r="G31" s="278">
        <v>362.46</v>
      </c>
      <c r="H31" s="213"/>
      <c r="I31" s="278">
        <v>362.46</v>
      </c>
      <c r="J31" s="213">
        <f t="shared" si="0"/>
        <v>0</v>
      </c>
    </row>
    <row r="32" spans="1:10" s="226" customFormat="1" ht="30.75" customHeight="1">
      <c r="A32" s="213">
        <v>19</v>
      </c>
      <c r="B32" s="213"/>
      <c r="C32" s="213"/>
      <c r="D32" s="261" t="s">
        <v>126</v>
      </c>
      <c r="E32" s="261" t="s">
        <v>440</v>
      </c>
      <c r="F32" s="307" t="s">
        <v>801</v>
      </c>
      <c r="G32" s="278">
        <v>305.19</v>
      </c>
      <c r="H32" s="213"/>
      <c r="I32" s="278">
        <v>305.19</v>
      </c>
      <c r="J32" s="213">
        <f t="shared" si="0"/>
        <v>0</v>
      </c>
    </row>
    <row r="33" spans="1:10" s="226" customFormat="1" ht="30.75" customHeight="1">
      <c r="A33" s="213">
        <v>20</v>
      </c>
      <c r="B33" s="213"/>
      <c r="C33" s="213"/>
      <c r="D33" s="261" t="s">
        <v>776</v>
      </c>
      <c r="E33" s="261" t="s">
        <v>777</v>
      </c>
      <c r="F33" s="307" t="s">
        <v>891</v>
      </c>
      <c r="G33" s="278">
        <v>381.48</v>
      </c>
      <c r="H33" s="213"/>
      <c r="I33" s="278">
        <v>381.48</v>
      </c>
      <c r="J33" s="213">
        <f t="shared" si="0"/>
        <v>0</v>
      </c>
    </row>
    <row r="34" spans="1:10" s="226" customFormat="1" ht="30.75" customHeight="1">
      <c r="A34" s="213">
        <v>21</v>
      </c>
      <c r="B34" s="213"/>
      <c r="C34" s="213"/>
      <c r="D34" s="261" t="s">
        <v>127</v>
      </c>
      <c r="E34" s="261" t="s">
        <v>128</v>
      </c>
      <c r="F34" s="307" t="s">
        <v>802</v>
      </c>
      <c r="G34" s="278">
        <v>328.89</v>
      </c>
      <c r="H34" s="213"/>
      <c r="I34" s="278">
        <v>328.89</v>
      </c>
      <c r="J34" s="213">
        <f t="shared" si="0"/>
        <v>0</v>
      </c>
    </row>
    <row r="35" spans="1:10" s="226" customFormat="1" ht="30.75" customHeight="1">
      <c r="A35" s="213">
        <v>22</v>
      </c>
      <c r="B35" s="213"/>
      <c r="C35" s="213"/>
      <c r="D35" s="261" t="s">
        <v>129</v>
      </c>
      <c r="E35" s="261" t="s">
        <v>441</v>
      </c>
      <c r="F35" s="307" t="s">
        <v>803</v>
      </c>
      <c r="G35" s="278">
        <v>297.53</v>
      </c>
      <c r="H35" s="213"/>
      <c r="I35" s="278">
        <v>297.53</v>
      </c>
      <c r="J35" s="213">
        <f t="shared" si="0"/>
        <v>0</v>
      </c>
    </row>
    <row r="36" spans="1:10" s="226" customFormat="1" ht="30.75" customHeight="1">
      <c r="A36" s="213">
        <v>23</v>
      </c>
      <c r="B36" s="213"/>
      <c r="C36" s="213"/>
      <c r="D36" s="261" t="s">
        <v>130</v>
      </c>
      <c r="E36" s="261" t="s">
        <v>442</v>
      </c>
      <c r="F36" s="307" t="s">
        <v>804</v>
      </c>
      <c r="G36" s="278">
        <v>297.53</v>
      </c>
      <c r="H36" s="213"/>
      <c r="I36" s="278">
        <v>297.53</v>
      </c>
      <c r="J36" s="213">
        <f t="shared" si="0"/>
        <v>0</v>
      </c>
    </row>
    <row r="37" spans="1:10" s="226" customFormat="1" ht="30.75" customHeight="1">
      <c r="A37" s="213">
        <v>24</v>
      </c>
      <c r="B37" s="213"/>
      <c r="C37" s="213"/>
      <c r="D37" s="261" t="s">
        <v>131</v>
      </c>
      <c r="E37" s="261" t="s">
        <v>132</v>
      </c>
      <c r="F37" s="307" t="s">
        <v>805</v>
      </c>
      <c r="G37" s="278">
        <v>227.98</v>
      </c>
      <c r="H37" s="213"/>
      <c r="I37" s="278">
        <v>227.98</v>
      </c>
      <c r="J37" s="213">
        <f t="shared" si="0"/>
        <v>0</v>
      </c>
    </row>
    <row r="38" spans="1:10" s="226" customFormat="1" ht="30.75" customHeight="1">
      <c r="A38" s="213">
        <v>25</v>
      </c>
      <c r="B38" s="213"/>
      <c r="C38" s="213"/>
      <c r="D38" s="261" t="s">
        <v>133</v>
      </c>
      <c r="E38" s="261" t="s">
        <v>443</v>
      </c>
      <c r="F38" s="307" t="s">
        <v>806</v>
      </c>
      <c r="G38" s="278">
        <v>273.62</v>
      </c>
      <c r="H38" s="213"/>
      <c r="I38" s="278">
        <v>273.62</v>
      </c>
      <c r="J38" s="213">
        <f t="shared" si="0"/>
        <v>0</v>
      </c>
    </row>
    <row r="39" spans="1:10" s="226" customFormat="1" ht="30.75" customHeight="1">
      <c r="A39" s="213">
        <v>26</v>
      </c>
      <c r="B39" s="213"/>
      <c r="C39" s="213"/>
      <c r="D39" s="261" t="s">
        <v>134</v>
      </c>
      <c r="E39" s="261" t="s">
        <v>444</v>
      </c>
      <c r="F39" s="307" t="s">
        <v>807</v>
      </c>
      <c r="G39" s="278">
        <v>322.4</v>
      </c>
      <c r="H39" s="213"/>
      <c r="I39" s="278">
        <v>322.4</v>
      </c>
      <c r="J39" s="213">
        <f t="shared" si="0"/>
        <v>0</v>
      </c>
    </row>
    <row r="40" spans="1:10" s="226" customFormat="1" ht="30.75" customHeight="1">
      <c r="A40" s="213">
        <v>27</v>
      </c>
      <c r="B40" s="213"/>
      <c r="C40" s="213"/>
      <c r="D40" s="261" t="s">
        <v>135</v>
      </c>
      <c r="E40" s="261" t="s">
        <v>445</v>
      </c>
      <c r="F40" s="307" t="s">
        <v>808</v>
      </c>
      <c r="G40" s="278">
        <v>302.74</v>
      </c>
      <c r="H40" s="213"/>
      <c r="I40" s="278">
        <v>302.74</v>
      </c>
      <c r="J40" s="213">
        <f t="shared" si="0"/>
        <v>0</v>
      </c>
    </row>
    <row r="41" spans="1:10" s="226" customFormat="1" ht="30.75" customHeight="1">
      <c r="A41" s="213">
        <v>28</v>
      </c>
      <c r="B41" s="213"/>
      <c r="C41" s="213"/>
      <c r="D41" s="261" t="s">
        <v>136</v>
      </c>
      <c r="E41" s="261" t="s">
        <v>446</v>
      </c>
      <c r="F41" s="307" t="s">
        <v>809</v>
      </c>
      <c r="G41" s="278">
        <v>379.67</v>
      </c>
      <c r="H41" s="213"/>
      <c r="I41" s="278">
        <v>379.67</v>
      </c>
      <c r="J41" s="213">
        <f t="shared" si="0"/>
        <v>0</v>
      </c>
    </row>
    <row r="42" spans="1:10" s="226" customFormat="1" ht="30.75" customHeight="1">
      <c r="A42" s="213">
        <v>29</v>
      </c>
      <c r="B42" s="213"/>
      <c r="C42" s="213"/>
      <c r="D42" s="261" t="s">
        <v>137</v>
      </c>
      <c r="E42" s="261" t="s">
        <v>447</v>
      </c>
      <c r="F42" s="307" t="s">
        <v>810</v>
      </c>
      <c r="G42" s="278">
        <v>400.68</v>
      </c>
      <c r="H42" s="213"/>
      <c r="I42" s="278">
        <v>400.68</v>
      </c>
      <c r="J42" s="213">
        <f t="shared" si="0"/>
        <v>0</v>
      </c>
    </row>
    <row r="43" spans="1:10" s="226" customFormat="1" ht="30.75" customHeight="1">
      <c r="A43" s="213">
        <v>30</v>
      </c>
      <c r="B43" s="213"/>
      <c r="C43" s="213"/>
      <c r="D43" s="261" t="s">
        <v>138</v>
      </c>
      <c r="E43" s="261" t="s">
        <v>448</v>
      </c>
      <c r="F43" s="307" t="s">
        <v>811</v>
      </c>
      <c r="G43" s="278">
        <v>381.12</v>
      </c>
      <c r="H43" s="213"/>
      <c r="I43" s="278">
        <v>381.12</v>
      </c>
      <c r="J43" s="213">
        <f t="shared" si="0"/>
        <v>0</v>
      </c>
    </row>
    <row r="44" spans="1:10" s="226" customFormat="1" ht="30.75" customHeight="1">
      <c r="A44" s="213">
        <v>31</v>
      </c>
      <c r="B44" s="213"/>
      <c r="C44" s="213"/>
      <c r="D44" s="261" t="s">
        <v>139</v>
      </c>
      <c r="E44" s="261" t="s">
        <v>449</v>
      </c>
      <c r="F44" s="307" t="s">
        <v>812</v>
      </c>
      <c r="G44" s="278">
        <v>322.4</v>
      </c>
      <c r="H44" s="213"/>
      <c r="I44" s="278">
        <v>322.4</v>
      </c>
      <c r="J44" s="213">
        <f t="shared" si="0"/>
        <v>0</v>
      </c>
    </row>
    <row r="45" spans="1:10" s="226" customFormat="1" ht="30.75" customHeight="1">
      <c r="A45" s="213">
        <v>32</v>
      </c>
      <c r="B45" s="213"/>
      <c r="C45" s="213"/>
      <c r="D45" s="261" t="s">
        <v>140</v>
      </c>
      <c r="E45" s="261" t="s">
        <v>141</v>
      </c>
      <c r="F45" s="307" t="s">
        <v>813</v>
      </c>
      <c r="G45" s="278">
        <v>322.4</v>
      </c>
      <c r="H45" s="213"/>
      <c r="I45" s="278">
        <v>322.4</v>
      </c>
      <c r="J45" s="213">
        <f t="shared" si="0"/>
        <v>0</v>
      </c>
    </row>
    <row r="46" spans="1:10" s="226" customFormat="1" ht="30.75" customHeight="1">
      <c r="A46" s="213">
        <v>33</v>
      </c>
      <c r="B46" s="213"/>
      <c r="C46" s="213"/>
      <c r="D46" s="261" t="s">
        <v>142</v>
      </c>
      <c r="E46" s="261" t="s">
        <v>450</v>
      </c>
      <c r="F46" s="307" t="s">
        <v>814</v>
      </c>
      <c r="G46" s="278">
        <v>383.92</v>
      </c>
      <c r="H46" s="213"/>
      <c r="I46" s="278">
        <v>383.92</v>
      </c>
      <c r="J46" s="213">
        <f t="shared" si="0"/>
        <v>0</v>
      </c>
    </row>
    <row r="47" spans="1:10" s="226" customFormat="1" ht="30.75" customHeight="1">
      <c r="A47" s="213">
        <v>34</v>
      </c>
      <c r="B47" s="213"/>
      <c r="C47" s="213"/>
      <c r="D47" s="261" t="s">
        <v>143</v>
      </c>
      <c r="E47" s="261" t="s">
        <v>451</v>
      </c>
      <c r="F47" s="307" t="s">
        <v>815</v>
      </c>
      <c r="G47" s="278">
        <v>167.15</v>
      </c>
      <c r="H47" s="213"/>
      <c r="I47" s="278">
        <v>167.15</v>
      </c>
      <c r="J47" s="213">
        <f t="shared" si="0"/>
        <v>0</v>
      </c>
    </row>
    <row r="48" spans="1:10" s="226" customFormat="1" ht="30.75" customHeight="1">
      <c r="A48" s="213">
        <v>35</v>
      </c>
      <c r="B48" s="213"/>
      <c r="C48" s="213"/>
      <c r="D48" s="261" t="s">
        <v>144</v>
      </c>
      <c r="E48" s="261" t="s">
        <v>452</v>
      </c>
      <c r="F48" s="307" t="s">
        <v>816</v>
      </c>
      <c r="G48" s="278">
        <v>163.63</v>
      </c>
      <c r="H48" s="213"/>
      <c r="I48" s="278">
        <v>163.63</v>
      </c>
      <c r="J48" s="213">
        <f t="shared" si="0"/>
        <v>0</v>
      </c>
    </row>
    <row r="49" spans="1:10" s="226" customFormat="1" ht="30.75" customHeight="1">
      <c r="A49" s="213">
        <v>36</v>
      </c>
      <c r="B49" s="213"/>
      <c r="C49" s="213"/>
      <c r="D49" s="261" t="s">
        <v>145</v>
      </c>
      <c r="E49" s="261" t="s">
        <v>453</v>
      </c>
      <c r="F49" s="307" t="s">
        <v>817</v>
      </c>
      <c r="G49" s="278">
        <v>165.12</v>
      </c>
      <c r="H49" s="213"/>
      <c r="I49" s="278">
        <v>165.12</v>
      </c>
      <c r="J49" s="213">
        <f t="shared" si="0"/>
        <v>0</v>
      </c>
    </row>
    <row r="50" spans="1:10" s="226" customFormat="1" ht="30.75" customHeight="1">
      <c r="A50" s="213">
        <v>37</v>
      </c>
      <c r="B50" s="213"/>
      <c r="C50" s="213"/>
      <c r="D50" s="261" t="s">
        <v>146</v>
      </c>
      <c r="E50" s="261" t="s">
        <v>454</v>
      </c>
      <c r="F50" s="307" t="s">
        <v>818</v>
      </c>
      <c r="G50" s="278">
        <v>171.71</v>
      </c>
      <c r="H50" s="213"/>
      <c r="I50" s="278">
        <v>171.71</v>
      </c>
      <c r="J50" s="213">
        <f t="shared" si="0"/>
        <v>0</v>
      </c>
    </row>
    <row r="51" spans="1:10" s="226" customFormat="1" ht="30.75" customHeight="1">
      <c r="A51" s="213">
        <v>38</v>
      </c>
      <c r="B51" s="213"/>
      <c r="C51" s="213"/>
      <c r="D51" s="261" t="s">
        <v>147</v>
      </c>
      <c r="E51" s="261" t="s">
        <v>455</v>
      </c>
      <c r="F51" s="307" t="s">
        <v>819</v>
      </c>
      <c r="G51" s="278">
        <v>163.56</v>
      </c>
      <c r="H51" s="213"/>
      <c r="I51" s="278">
        <v>163.56</v>
      </c>
      <c r="J51" s="213">
        <f t="shared" si="0"/>
        <v>0</v>
      </c>
    </row>
    <row r="52" spans="1:10" s="226" customFormat="1" ht="30.75" customHeight="1">
      <c r="A52" s="213">
        <v>39</v>
      </c>
      <c r="B52" s="213"/>
      <c r="C52" s="213"/>
      <c r="D52" s="261" t="s">
        <v>148</v>
      </c>
      <c r="E52" s="261" t="s">
        <v>456</v>
      </c>
      <c r="F52" s="307" t="s">
        <v>820</v>
      </c>
      <c r="G52" s="278">
        <v>372.77</v>
      </c>
      <c r="H52" s="213"/>
      <c r="I52" s="278">
        <v>372.77</v>
      </c>
      <c r="J52" s="213">
        <f t="shared" si="0"/>
        <v>0</v>
      </c>
    </row>
    <row r="53" spans="1:10" s="226" customFormat="1" ht="30.75" customHeight="1">
      <c r="A53" s="213">
        <v>40</v>
      </c>
      <c r="B53" s="213"/>
      <c r="C53" s="213"/>
      <c r="D53" s="261" t="s">
        <v>149</v>
      </c>
      <c r="E53" s="261" t="s">
        <v>150</v>
      </c>
      <c r="F53" s="307" t="s">
        <v>821</v>
      </c>
      <c r="G53" s="278">
        <v>398.65</v>
      </c>
      <c r="H53" s="213"/>
      <c r="I53" s="278">
        <v>398.65</v>
      </c>
      <c r="J53" s="213">
        <f t="shared" si="0"/>
        <v>0</v>
      </c>
    </row>
    <row r="54" spans="1:10" s="226" customFormat="1" ht="30.75" customHeight="1">
      <c r="A54" s="213">
        <v>41</v>
      </c>
      <c r="B54" s="213"/>
      <c r="C54" s="213"/>
      <c r="D54" s="261" t="s">
        <v>151</v>
      </c>
      <c r="E54" s="261" t="s">
        <v>457</v>
      </c>
      <c r="F54" s="307" t="s">
        <v>822</v>
      </c>
      <c r="G54" s="278">
        <v>402.62</v>
      </c>
      <c r="H54" s="213"/>
      <c r="I54" s="278">
        <v>402.62</v>
      </c>
      <c r="J54" s="213">
        <f t="shared" si="0"/>
        <v>0</v>
      </c>
    </row>
    <row r="55" spans="1:10" s="226" customFormat="1" ht="30.75" customHeight="1">
      <c r="A55" s="213">
        <v>42</v>
      </c>
      <c r="B55" s="213"/>
      <c r="C55" s="213"/>
      <c r="D55" s="261" t="s">
        <v>152</v>
      </c>
      <c r="E55" s="261" t="s">
        <v>153</v>
      </c>
      <c r="F55" s="307" t="s">
        <v>823</v>
      </c>
      <c r="G55" s="278">
        <v>375.98</v>
      </c>
      <c r="H55" s="213"/>
      <c r="I55" s="278">
        <v>375.98</v>
      </c>
      <c r="J55" s="213">
        <f t="shared" si="0"/>
        <v>0</v>
      </c>
    </row>
    <row r="56" spans="1:10" s="226" customFormat="1" ht="30.75" customHeight="1">
      <c r="A56" s="213">
        <v>43</v>
      </c>
      <c r="B56" s="213"/>
      <c r="C56" s="213"/>
      <c r="D56" s="261" t="s">
        <v>154</v>
      </c>
      <c r="E56" s="261" t="s">
        <v>458</v>
      </c>
      <c r="F56" s="307" t="s">
        <v>824</v>
      </c>
      <c r="G56" s="278">
        <v>417.73</v>
      </c>
      <c r="H56" s="213"/>
      <c r="I56" s="278">
        <v>417.73</v>
      </c>
      <c r="J56" s="213">
        <f t="shared" si="0"/>
        <v>0</v>
      </c>
    </row>
    <row r="57" spans="1:10" s="226" customFormat="1" ht="30.75" customHeight="1">
      <c r="A57" s="213">
        <v>44</v>
      </c>
      <c r="B57" s="213"/>
      <c r="C57" s="213"/>
      <c r="D57" s="261" t="s">
        <v>155</v>
      </c>
      <c r="E57" s="261" t="s">
        <v>459</v>
      </c>
      <c r="F57" s="307" t="s">
        <v>825</v>
      </c>
      <c r="G57" s="278">
        <v>168.46</v>
      </c>
      <c r="H57" s="213"/>
      <c r="I57" s="278">
        <v>168.46</v>
      </c>
      <c r="J57" s="213">
        <f t="shared" si="0"/>
        <v>0</v>
      </c>
    </row>
    <row r="58" spans="1:10" s="226" customFormat="1" ht="30.75" customHeight="1">
      <c r="A58" s="213">
        <v>45</v>
      </c>
      <c r="B58" s="213"/>
      <c r="C58" s="213"/>
      <c r="D58" s="261" t="s">
        <v>156</v>
      </c>
      <c r="E58" s="261" t="s">
        <v>460</v>
      </c>
      <c r="F58" s="307" t="s">
        <v>826</v>
      </c>
      <c r="G58" s="278">
        <v>375.74</v>
      </c>
      <c r="H58" s="213"/>
      <c r="I58" s="278">
        <v>375.74</v>
      </c>
      <c r="J58" s="213">
        <f t="shared" si="0"/>
        <v>0</v>
      </c>
    </row>
    <row r="59" spans="1:10" s="226" customFormat="1" ht="30.75" customHeight="1">
      <c r="A59" s="213">
        <v>46</v>
      </c>
      <c r="B59" s="213"/>
      <c r="C59" s="213"/>
      <c r="D59" s="261" t="s">
        <v>157</v>
      </c>
      <c r="E59" s="261" t="s">
        <v>461</v>
      </c>
      <c r="F59" s="307" t="s">
        <v>827</v>
      </c>
      <c r="G59" s="278">
        <v>370.6</v>
      </c>
      <c r="H59" s="213"/>
      <c r="I59" s="278">
        <v>370.6</v>
      </c>
      <c r="J59" s="213">
        <f t="shared" si="0"/>
        <v>0</v>
      </c>
    </row>
    <row r="60" spans="1:10" s="226" customFormat="1" ht="30.75" customHeight="1">
      <c r="A60" s="213">
        <v>47</v>
      </c>
      <c r="B60" s="213"/>
      <c r="C60" s="213"/>
      <c r="D60" s="261" t="s">
        <v>158</v>
      </c>
      <c r="E60" s="261" t="s">
        <v>462</v>
      </c>
      <c r="F60" s="307" t="s">
        <v>828</v>
      </c>
      <c r="G60" s="278">
        <v>360.39</v>
      </c>
      <c r="H60" s="213"/>
      <c r="I60" s="278">
        <v>360.39</v>
      </c>
      <c r="J60" s="213">
        <f t="shared" si="0"/>
        <v>0</v>
      </c>
    </row>
    <row r="61" spans="1:10" s="226" customFormat="1" ht="30.75" customHeight="1">
      <c r="A61" s="213">
        <v>48</v>
      </c>
      <c r="B61" s="213"/>
      <c r="C61" s="213"/>
      <c r="D61" s="261" t="s">
        <v>159</v>
      </c>
      <c r="E61" s="261" t="s">
        <v>463</v>
      </c>
      <c r="F61" s="307" t="s">
        <v>829</v>
      </c>
      <c r="G61" s="278">
        <v>177.3</v>
      </c>
      <c r="H61" s="213"/>
      <c r="I61" s="278">
        <v>177.3</v>
      </c>
      <c r="J61" s="213">
        <f t="shared" si="0"/>
        <v>0</v>
      </c>
    </row>
    <row r="62" spans="1:10" s="226" customFormat="1" ht="30.75" customHeight="1">
      <c r="A62" s="213">
        <v>49</v>
      </c>
      <c r="B62" s="213"/>
      <c r="C62" s="213"/>
      <c r="D62" s="261" t="s">
        <v>160</v>
      </c>
      <c r="E62" s="261" t="s">
        <v>464</v>
      </c>
      <c r="F62" s="307" t="s">
        <v>830</v>
      </c>
      <c r="G62" s="278">
        <v>355.11</v>
      </c>
      <c r="H62" s="213"/>
      <c r="I62" s="278">
        <v>355.11</v>
      </c>
      <c r="J62" s="213">
        <f t="shared" si="0"/>
        <v>0</v>
      </c>
    </row>
    <row r="63" spans="1:10" s="226" customFormat="1" ht="30.75" customHeight="1">
      <c r="A63" s="213">
        <v>50</v>
      </c>
      <c r="B63" s="213"/>
      <c r="C63" s="213"/>
      <c r="D63" s="261" t="s">
        <v>161</v>
      </c>
      <c r="E63" s="261" t="s">
        <v>465</v>
      </c>
      <c r="F63" s="307" t="s">
        <v>831</v>
      </c>
      <c r="G63" s="278">
        <v>380.09</v>
      </c>
      <c r="H63" s="213"/>
      <c r="I63" s="278">
        <v>380.09</v>
      </c>
      <c r="J63" s="213">
        <f t="shared" si="0"/>
        <v>0</v>
      </c>
    </row>
    <row r="64" spans="1:10" s="226" customFormat="1" ht="30.75" customHeight="1">
      <c r="A64" s="213">
        <v>51</v>
      </c>
      <c r="B64" s="213"/>
      <c r="C64" s="213"/>
      <c r="D64" s="261" t="s">
        <v>162</v>
      </c>
      <c r="E64" s="261" t="s">
        <v>466</v>
      </c>
      <c r="F64" s="307" t="s">
        <v>832</v>
      </c>
      <c r="G64" s="278">
        <v>381.74</v>
      </c>
      <c r="H64" s="213"/>
      <c r="I64" s="278">
        <v>381.74</v>
      </c>
      <c r="J64" s="213">
        <f t="shared" si="0"/>
        <v>0</v>
      </c>
    </row>
    <row r="65" spans="1:10" s="226" customFormat="1" ht="30.75" customHeight="1">
      <c r="A65" s="213">
        <v>52</v>
      </c>
      <c r="B65" s="213"/>
      <c r="C65" s="213"/>
      <c r="D65" s="261" t="s">
        <v>163</v>
      </c>
      <c r="E65" s="261" t="s">
        <v>467</v>
      </c>
      <c r="F65" s="307" t="s">
        <v>833</v>
      </c>
      <c r="G65" s="278">
        <v>307.15</v>
      </c>
      <c r="H65" s="213"/>
      <c r="I65" s="278">
        <v>307.15</v>
      </c>
      <c r="J65" s="213">
        <f t="shared" si="0"/>
        <v>0</v>
      </c>
    </row>
    <row r="66" spans="1:10" s="226" customFormat="1" ht="30.75" customHeight="1">
      <c r="A66" s="213">
        <v>53</v>
      </c>
      <c r="B66" s="213"/>
      <c r="C66" s="213"/>
      <c r="D66" s="261" t="s">
        <v>164</v>
      </c>
      <c r="E66" s="261" t="s">
        <v>468</v>
      </c>
      <c r="F66" s="307" t="s">
        <v>834</v>
      </c>
      <c r="G66" s="278">
        <v>230.01</v>
      </c>
      <c r="H66" s="213"/>
      <c r="I66" s="278">
        <v>230.01</v>
      </c>
      <c r="J66" s="213">
        <f t="shared" si="0"/>
        <v>0</v>
      </c>
    </row>
    <row r="67" spans="1:10" s="226" customFormat="1" ht="30.75" customHeight="1">
      <c r="A67" s="213">
        <v>54</v>
      </c>
      <c r="B67" s="213"/>
      <c r="C67" s="213"/>
      <c r="D67" s="261" t="s">
        <v>165</v>
      </c>
      <c r="E67" s="261" t="s">
        <v>469</v>
      </c>
      <c r="F67" s="307" t="s">
        <v>835</v>
      </c>
      <c r="G67" s="278">
        <v>200.82</v>
      </c>
      <c r="H67" s="213"/>
      <c r="I67" s="278">
        <v>200.82</v>
      </c>
      <c r="J67" s="213">
        <f t="shared" si="0"/>
        <v>0</v>
      </c>
    </row>
    <row r="68" spans="1:10" s="226" customFormat="1" ht="30.75" customHeight="1">
      <c r="A68" s="213">
        <v>55</v>
      </c>
      <c r="B68" s="213"/>
      <c r="C68" s="213"/>
      <c r="D68" s="261" t="s">
        <v>166</v>
      </c>
      <c r="E68" s="261" t="s">
        <v>167</v>
      </c>
      <c r="F68" s="307" t="s">
        <v>836</v>
      </c>
      <c r="G68" s="278">
        <v>311.6</v>
      </c>
      <c r="H68" s="213"/>
      <c r="I68" s="278">
        <v>311.6</v>
      </c>
      <c r="J68" s="213">
        <f t="shared" si="0"/>
        <v>0</v>
      </c>
    </row>
    <row r="69" spans="1:10" s="226" customFormat="1" ht="30.75" customHeight="1">
      <c r="A69" s="213">
        <v>56</v>
      </c>
      <c r="B69" s="213"/>
      <c r="C69" s="213"/>
      <c r="D69" s="261" t="s">
        <v>168</v>
      </c>
      <c r="E69" s="261" t="s">
        <v>470</v>
      </c>
      <c r="F69" s="307" t="s">
        <v>837</v>
      </c>
      <c r="G69" s="278">
        <v>313.43</v>
      </c>
      <c r="H69" s="213"/>
      <c r="I69" s="278">
        <v>313.43</v>
      </c>
      <c r="J69" s="213">
        <f t="shared" si="0"/>
        <v>0</v>
      </c>
    </row>
    <row r="70" spans="1:10" s="226" customFormat="1" ht="30.75" customHeight="1">
      <c r="A70" s="213">
        <v>57</v>
      </c>
      <c r="B70" s="213"/>
      <c r="C70" s="213"/>
      <c r="D70" s="261" t="s">
        <v>169</v>
      </c>
      <c r="E70" s="261" t="s">
        <v>471</v>
      </c>
      <c r="F70" s="307" t="s">
        <v>838</v>
      </c>
      <c r="G70" s="278">
        <v>216.25</v>
      </c>
      <c r="H70" s="213"/>
      <c r="I70" s="278">
        <v>216.25</v>
      </c>
      <c r="J70" s="213">
        <f t="shared" si="0"/>
        <v>0</v>
      </c>
    </row>
    <row r="71" spans="1:10" s="226" customFormat="1" ht="30.75" customHeight="1">
      <c r="A71" s="213">
        <v>58</v>
      </c>
      <c r="B71" s="213"/>
      <c r="C71" s="213"/>
      <c r="D71" s="261" t="s">
        <v>170</v>
      </c>
      <c r="E71" s="261" t="s">
        <v>171</v>
      </c>
      <c r="F71" s="307" t="s">
        <v>839</v>
      </c>
      <c r="G71" s="278">
        <v>180.12</v>
      </c>
      <c r="H71" s="213"/>
      <c r="I71" s="278">
        <v>180.12</v>
      </c>
      <c r="J71" s="213">
        <f t="shared" si="0"/>
        <v>0</v>
      </c>
    </row>
    <row r="72" spans="1:10" s="226" customFormat="1" ht="30.75" customHeight="1">
      <c r="A72" s="213">
        <v>59</v>
      </c>
      <c r="B72" s="213"/>
      <c r="C72" s="213"/>
      <c r="D72" s="261" t="s">
        <v>172</v>
      </c>
      <c r="E72" s="261" t="s">
        <v>472</v>
      </c>
      <c r="F72" s="307" t="s">
        <v>840</v>
      </c>
      <c r="G72" s="278">
        <v>241.02</v>
      </c>
      <c r="H72" s="213"/>
      <c r="I72" s="278">
        <v>241.02</v>
      </c>
      <c r="J72" s="213">
        <f t="shared" si="0"/>
        <v>0</v>
      </c>
    </row>
    <row r="73" spans="1:10" s="226" customFormat="1" ht="30.75" customHeight="1">
      <c r="A73" s="213">
        <v>60</v>
      </c>
      <c r="B73" s="213"/>
      <c r="C73" s="213"/>
      <c r="D73" s="261" t="s">
        <v>173</v>
      </c>
      <c r="E73" s="261" t="s">
        <v>174</v>
      </c>
      <c r="F73" s="307" t="s">
        <v>841</v>
      </c>
      <c r="G73" s="278">
        <v>322.47</v>
      </c>
      <c r="H73" s="213"/>
      <c r="I73" s="278">
        <v>322.47</v>
      </c>
      <c r="J73" s="213">
        <f t="shared" si="0"/>
        <v>0</v>
      </c>
    </row>
    <row r="74" spans="1:10" s="226" customFormat="1" ht="30.75" customHeight="1">
      <c r="A74" s="213">
        <v>61</v>
      </c>
      <c r="B74" s="213"/>
      <c r="C74" s="213"/>
      <c r="D74" s="261" t="s">
        <v>175</v>
      </c>
      <c r="E74" s="261" t="s">
        <v>473</v>
      </c>
      <c r="F74" s="307" t="s">
        <v>842</v>
      </c>
      <c r="G74" s="278">
        <v>309.88</v>
      </c>
      <c r="H74" s="213"/>
      <c r="I74" s="278">
        <v>309.88</v>
      </c>
      <c r="J74" s="213">
        <f t="shared" si="0"/>
        <v>0</v>
      </c>
    </row>
    <row r="75" spans="1:10" s="226" customFormat="1" ht="30.75" customHeight="1">
      <c r="A75" s="213">
        <v>62</v>
      </c>
      <c r="B75" s="213"/>
      <c r="C75" s="213"/>
      <c r="D75" s="261" t="s">
        <v>176</v>
      </c>
      <c r="E75" s="261" t="s">
        <v>474</v>
      </c>
      <c r="F75" s="307" t="s">
        <v>843</v>
      </c>
      <c r="G75" s="278">
        <v>271.45</v>
      </c>
      <c r="H75" s="213"/>
      <c r="I75" s="278">
        <v>271.45</v>
      </c>
      <c r="J75" s="213">
        <f t="shared" si="0"/>
        <v>0</v>
      </c>
    </row>
    <row r="76" spans="1:10" s="226" customFormat="1" ht="30.75" customHeight="1">
      <c r="A76" s="213">
        <v>63</v>
      </c>
      <c r="B76" s="213"/>
      <c r="C76" s="213"/>
      <c r="D76" s="261" t="s">
        <v>177</v>
      </c>
      <c r="E76" s="261" t="s">
        <v>475</v>
      </c>
      <c r="F76" s="307" t="s">
        <v>844</v>
      </c>
      <c r="G76" s="278">
        <v>405.55</v>
      </c>
      <c r="H76" s="213"/>
      <c r="I76" s="278">
        <v>405.55</v>
      </c>
      <c r="J76" s="213">
        <f aca="true" t="shared" si="1" ref="J76:J119">H76*I76</f>
        <v>0</v>
      </c>
    </row>
    <row r="77" spans="1:10" s="226" customFormat="1" ht="30.75" customHeight="1">
      <c r="A77" s="213">
        <v>64</v>
      </c>
      <c r="B77" s="213"/>
      <c r="C77" s="213"/>
      <c r="D77" s="261" t="s">
        <v>178</v>
      </c>
      <c r="E77" s="261" t="s">
        <v>476</v>
      </c>
      <c r="F77" s="307" t="s">
        <v>845</v>
      </c>
      <c r="G77" s="278">
        <v>474.96</v>
      </c>
      <c r="H77" s="213"/>
      <c r="I77" s="278">
        <v>474.96</v>
      </c>
      <c r="J77" s="213">
        <f t="shared" si="1"/>
        <v>0</v>
      </c>
    </row>
    <row r="78" spans="1:10" s="226" customFormat="1" ht="30.75" customHeight="1">
      <c r="A78" s="213">
        <v>65</v>
      </c>
      <c r="B78" s="213"/>
      <c r="C78" s="213"/>
      <c r="D78" s="261" t="s">
        <v>179</v>
      </c>
      <c r="E78" s="261" t="s">
        <v>477</v>
      </c>
      <c r="F78" s="307" t="s">
        <v>846</v>
      </c>
      <c r="G78" s="278">
        <v>397.1</v>
      </c>
      <c r="H78" s="213"/>
      <c r="I78" s="278">
        <v>397.1</v>
      </c>
      <c r="J78" s="213">
        <f t="shared" si="1"/>
        <v>0</v>
      </c>
    </row>
    <row r="79" spans="1:10" s="226" customFormat="1" ht="30.75" customHeight="1">
      <c r="A79" s="213">
        <v>66</v>
      </c>
      <c r="B79" s="213"/>
      <c r="C79" s="213"/>
      <c r="D79" s="261" t="s">
        <v>180</v>
      </c>
      <c r="E79" s="261" t="s">
        <v>478</v>
      </c>
      <c r="F79" s="307" t="s">
        <v>847</v>
      </c>
      <c r="G79" s="278">
        <v>339.14</v>
      </c>
      <c r="H79" s="213"/>
      <c r="I79" s="278">
        <v>339.14</v>
      </c>
      <c r="J79" s="213">
        <f t="shared" si="1"/>
        <v>0</v>
      </c>
    </row>
    <row r="80" spans="1:10" s="226" customFormat="1" ht="30.75" customHeight="1">
      <c r="A80" s="213">
        <v>67</v>
      </c>
      <c r="B80" s="213"/>
      <c r="C80" s="213"/>
      <c r="D80" s="261" t="s">
        <v>181</v>
      </c>
      <c r="E80" s="261" t="s">
        <v>182</v>
      </c>
      <c r="F80" s="307" t="s">
        <v>848</v>
      </c>
      <c r="G80" s="278">
        <v>290.9</v>
      </c>
      <c r="H80" s="213"/>
      <c r="I80" s="278">
        <v>290.9</v>
      </c>
      <c r="J80" s="213">
        <f t="shared" si="1"/>
        <v>0</v>
      </c>
    </row>
    <row r="81" spans="1:10" s="226" customFormat="1" ht="30.75" customHeight="1">
      <c r="A81" s="213">
        <v>68</v>
      </c>
      <c r="B81" s="213"/>
      <c r="C81" s="213"/>
      <c r="D81" s="261" t="s">
        <v>183</v>
      </c>
      <c r="E81" s="261" t="s">
        <v>184</v>
      </c>
      <c r="F81" s="307" t="s">
        <v>849</v>
      </c>
      <c r="G81" s="278">
        <v>263.17</v>
      </c>
      <c r="H81" s="213"/>
      <c r="I81" s="278">
        <v>263.17</v>
      </c>
      <c r="J81" s="213">
        <f t="shared" si="1"/>
        <v>0</v>
      </c>
    </row>
    <row r="82" spans="1:10" s="226" customFormat="1" ht="30.75" customHeight="1">
      <c r="A82" s="213">
        <v>69</v>
      </c>
      <c r="B82" s="213"/>
      <c r="C82" s="213"/>
      <c r="D82" s="275" t="s">
        <v>1047</v>
      </c>
      <c r="E82" s="275" t="s">
        <v>1046</v>
      </c>
      <c r="F82" s="307" t="s">
        <v>1227</v>
      </c>
      <c r="G82" s="310">
        <v>250</v>
      </c>
      <c r="H82" s="213"/>
      <c r="I82" s="310">
        <v>250</v>
      </c>
      <c r="J82" s="213">
        <f t="shared" si="1"/>
        <v>0</v>
      </c>
    </row>
    <row r="83" spans="1:10" s="226" customFormat="1" ht="30.75" customHeight="1">
      <c r="A83" s="213">
        <v>70</v>
      </c>
      <c r="B83" s="213"/>
      <c r="C83" s="213"/>
      <c r="D83" s="261" t="s">
        <v>185</v>
      </c>
      <c r="E83" s="261" t="s">
        <v>479</v>
      </c>
      <c r="F83" s="307" t="s">
        <v>850</v>
      </c>
      <c r="G83" s="278">
        <v>285.59</v>
      </c>
      <c r="H83" s="213"/>
      <c r="I83" s="278">
        <v>285.59</v>
      </c>
      <c r="J83" s="213">
        <f t="shared" si="1"/>
        <v>0</v>
      </c>
    </row>
    <row r="84" spans="1:10" s="226" customFormat="1" ht="30.75" customHeight="1">
      <c r="A84" s="213">
        <v>71</v>
      </c>
      <c r="B84" s="213"/>
      <c r="C84" s="213"/>
      <c r="D84" s="261" t="s">
        <v>186</v>
      </c>
      <c r="E84" s="261" t="s">
        <v>187</v>
      </c>
      <c r="F84" s="307" t="s">
        <v>851</v>
      </c>
      <c r="G84" s="278">
        <v>316.09</v>
      </c>
      <c r="H84" s="213"/>
      <c r="I84" s="278">
        <v>316.09</v>
      </c>
      <c r="J84" s="213">
        <f t="shared" si="1"/>
        <v>0</v>
      </c>
    </row>
    <row r="85" spans="1:10" s="226" customFormat="1" ht="30.75" customHeight="1">
      <c r="A85" s="213">
        <v>72</v>
      </c>
      <c r="B85" s="213"/>
      <c r="C85" s="213"/>
      <c r="D85" s="261" t="s">
        <v>188</v>
      </c>
      <c r="E85" s="261" t="s">
        <v>480</v>
      </c>
      <c r="F85" s="307" t="s">
        <v>852</v>
      </c>
      <c r="G85" s="278">
        <v>204.48</v>
      </c>
      <c r="H85" s="213"/>
      <c r="I85" s="278">
        <v>204.48</v>
      </c>
      <c r="J85" s="213">
        <f t="shared" si="1"/>
        <v>0</v>
      </c>
    </row>
    <row r="86" spans="1:10" s="226" customFormat="1" ht="30.75" customHeight="1">
      <c r="A86" s="213">
        <v>73</v>
      </c>
      <c r="B86" s="213"/>
      <c r="C86" s="213"/>
      <c r="D86" s="261" t="s">
        <v>189</v>
      </c>
      <c r="E86" s="261" t="s">
        <v>481</v>
      </c>
      <c r="F86" s="307" t="s">
        <v>853</v>
      </c>
      <c r="G86" s="278">
        <v>297.32</v>
      </c>
      <c r="H86" s="213"/>
      <c r="I86" s="278">
        <v>297.32</v>
      </c>
      <c r="J86" s="213">
        <f t="shared" si="1"/>
        <v>0</v>
      </c>
    </row>
    <row r="87" spans="1:10" s="226" customFormat="1" ht="30.75" customHeight="1">
      <c r="A87" s="213">
        <v>74</v>
      </c>
      <c r="B87" s="213"/>
      <c r="C87" s="213"/>
      <c r="D87" s="261" t="s">
        <v>482</v>
      </c>
      <c r="E87" s="261" t="s">
        <v>483</v>
      </c>
      <c r="F87" s="307" t="s">
        <v>854</v>
      </c>
      <c r="G87" s="278">
        <v>196.79</v>
      </c>
      <c r="H87" s="213"/>
      <c r="I87" s="278">
        <v>196.79</v>
      </c>
      <c r="J87" s="213">
        <f t="shared" si="1"/>
        <v>0</v>
      </c>
    </row>
    <row r="88" spans="1:10" s="226" customFormat="1" ht="30.75" customHeight="1">
      <c r="A88" s="213">
        <v>75</v>
      </c>
      <c r="B88" s="213"/>
      <c r="C88" s="213"/>
      <c r="D88" s="261" t="s">
        <v>484</v>
      </c>
      <c r="E88" s="261" t="s">
        <v>485</v>
      </c>
      <c r="F88" s="307" t="s">
        <v>855</v>
      </c>
      <c r="G88" s="278">
        <v>202.45</v>
      </c>
      <c r="H88" s="213"/>
      <c r="I88" s="278">
        <v>202.45</v>
      </c>
      <c r="J88" s="213">
        <f t="shared" si="1"/>
        <v>0</v>
      </c>
    </row>
    <row r="89" spans="1:10" s="226" customFormat="1" ht="30.75" customHeight="1">
      <c r="A89" s="213">
        <v>76</v>
      </c>
      <c r="B89" s="213"/>
      <c r="C89" s="213"/>
      <c r="D89" s="261" t="s">
        <v>190</v>
      </c>
      <c r="E89" s="261" t="s">
        <v>486</v>
      </c>
      <c r="F89" s="307" t="s">
        <v>856</v>
      </c>
      <c r="G89" s="278">
        <v>313.33</v>
      </c>
      <c r="H89" s="213"/>
      <c r="I89" s="278">
        <v>313.33</v>
      </c>
      <c r="J89" s="213">
        <f t="shared" si="1"/>
        <v>0</v>
      </c>
    </row>
    <row r="90" spans="1:10" s="226" customFormat="1" ht="30.75" customHeight="1">
      <c r="A90" s="213">
        <v>77</v>
      </c>
      <c r="B90" s="213"/>
      <c r="C90" s="213"/>
      <c r="D90" s="261" t="s">
        <v>191</v>
      </c>
      <c r="E90" s="261" t="s">
        <v>487</v>
      </c>
      <c r="F90" s="307" t="s">
        <v>857</v>
      </c>
      <c r="G90" s="278">
        <v>347.28</v>
      </c>
      <c r="H90" s="213"/>
      <c r="I90" s="278">
        <v>347.28</v>
      </c>
      <c r="J90" s="213">
        <f t="shared" si="1"/>
        <v>0</v>
      </c>
    </row>
    <row r="91" spans="1:10" s="226" customFormat="1" ht="30.75" customHeight="1">
      <c r="A91" s="213">
        <v>78</v>
      </c>
      <c r="B91" s="213"/>
      <c r="C91" s="213"/>
      <c r="D91" s="261" t="s">
        <v>192</v>
      </c>
      <c r="E91" s="261" t="s">
        <v>488</v>
      </c>
      <c r="F91" s="307" t="s">
        <v>858</v>
      </c>
      <c r="G91" s="278">
        <v>378.19</v>
      </c>
      <c r="H91" s="213"/>
      <c r="I91" s="278">
        <v>378.19</v>
      </c>
      <c r="J91" s="213">
        <f t="shared" si="1"/>
        <v>0</v>
      </c>
    </row>
    <row r="92" spans="1:10" s="226" customFormat="1" ht="30.75" customHeight="1">
      <c r="A92" s="213">
        <v>79</v>
      </c>
      <c r="B92" s="213"/>
      <c r="C92" s="213"/>
      <c r="D92" s="261" t="s">
        <v>193</v>
      </c>
      <c r="E92" s="261" t="s">
        <v>489</v>
      </c>
      <c r="F92" s="307" t="s">
        <v>859</v>
      </c>
      <c r="G92" s="278">
        <v>221.39</v>
      </c>
      <c r="H92" s="213"/>
      <c r="I92" s="278">
        <v>221.39</v>
      </c>
      <c r="J92" s="213">
        <f t="shared" si="1"/>
        <v>0</v>
      </c>
    </row>
    <row r="93" spans="1:10" s="226" customFormat="1" ht="30.75" customHeight="1">
      <c r="A93" s="213">
        <v>80</v>
      </c>
      <c r="B93" s="213"/>
      <c r="C93" s="213"/>
      <c r="D93" s="261" t="s">
        <v>194</v>
      </c>
      <c r="E93" s="261" t="s">
        <v>490</v>
      </c>
      <c r="F93" s="307" t="s">
        <v>860</v>
      </c>
      <c r="G93" s="278">
        <v>213.11</v>
      </c>
      <c r="H93" s="213"/>
      <c r="I93" s="278">
        <v>213.11</v>
      </c>
      <c r="J93" s="213">
        <f t="shared" si="1"/>
        <v>0</v>
      </c>
    </row>
    <row r="94" spans="1:10" s="226" customFormat="1" ht="30.75" customHeight="1">
      <c r="A94" s="213">
        <v>81</v>
      </c>
      <c r="B94" s="213"/>
      <c r="C94" s="213"/>
      <c r="D94" s="261" t="s">
        <v>195</v>
      </c>
      <c r="E94" s="261" t="s">
        <v>491</v>
      </c>
      <c r="F94" s="307" t="s">
        <v>861</v>
      </c>
      <c r="G94" s="278">
        <v>229.22</v>
      </c>
      <c r="H94" s="213"/>
      <c r="I94" s="278">
        <v>229.22</v>
      </c>
      <c r="J94" s="213">
        <f t="shared" si="1"/>
        <v>0</v>
      </c>
    </row>
    <row r="95" spans="1:10" s="226" customFormat="1" ht="30.75" customHeight="1">
      <c r="A95" s="213">
        <v>82</v>
      </c>
      <c r="B95" s="213"/>
      <c r="C95" s="213"/>
      <c r="D95" s="261" t="s">
        <v>196</v>
      </c>
      <c r="E95" s="261" t="s">
        <v>492</v>
      </c>
      <c r="F95" s="307" t="s">
        <v>862</v>
      </c>
      <c r="G95" s="278">
        <v>138.35</v>
      </c>
      <c r="H95" s="213"/>
      <c r="I95" s="278">
        <v>138.35</v>
      </c>
      <c r="J95" s="213">
        <f t="shared" si="1"/>
        <v>0</v>
      </c>
    </row>
    <row r="96" spans="1:10" s="226" customFormat="1" ht="30.75" customHeight="1">
      <c r="A96" s="213">
        <v>83</v>
      </c>
      <c r="B96" s="213"/>
      <c r="C96" s="213"/>
      <c r="D96" s="261" t="s">
        <v>197</v>
      </c>
      <c r="E96" s="261" t="s">
        <v>493</v>
      </c>
      <c r="F96" s="307" t="s">
        <v>863</v>
      </c>
      <c r="G96" s="278">
        <v>332.24</v>
      </c>
      <c r="H96" s="213"/>
      <c r="I96" s="278">
        <v>332.24</v>
      </c>
      <c r="J96" s="213">
        <f t="shared" si="1"/>
        <v>0</v>
      </c>
    </row>
    <row r="97" spans="1:10" s="226" customFormat="1" ht="30.75" customHeight="1">
      <c r="A97" s="213">
        <v>84</v>
      </c>
      <c r="B97" s="213"/>
      <c r="C97" s="213"/>
      <c r="D97" s="261" t="s">
        <v>198</v>
      </c>
      <c r="E97" s="261" t="s">
        <v>494</v>
      </c>
      <c r="F97" s="307" t="s">
        <v>864</v>
      </c>
      <c r="G97" s="278">
        <v>233.25</v>
      </c>
      <c r="H97" s="213"/>
      <c r="I97" s="278">
        <v>233.25</v>
      </c>
      <c r="J97" s="213">
        <f t="shared" si="1"/>
        <v>0</v>
      </c>
    </row>
    <row r="98" spans="1:10" s="226" customFormat="1" ht="30.75" customHeight="1">
      <c r="A98" s="213">
        <v>85</v>
      </c>
      <c r="B98" s="213"/>
      <c r="C98" s="213"/>
      <c r="D98" s="261" t="s">
        <v>199</v>
      </c>
      <c r="E98" s="261" t="s">
        <v>495</v>
      </c>
      <c r="F98" s="307" t="s">
        <v>865</v>
      </c>
      <c r="G98" s="278">
        <v>323.27</v>
      </c>
      <c r="H98" s="213"/>
      <c r="I98" s="278">
        <v>323.27</v>
      </c>
      <c r="J98" s="213">
        <f t="shared" si="1"/>
        <v>0</v>
      </c>
    </row>
    <row r="99" spans="1:10" s="226" customFormat="1" ht="30.75" customHeight="1">
      <c r="A99" s="213">
        <v>86</v>
      </c>
      <c r="B99" s="213"/>
      <c r="C99" s="213"/>
      <c r="D99" s="261" t="s">
        <v>200</v>
      </c>
      <c r="E99" s="261" t="s">
        <v>496</v>
      </c>
      <c r="F99" s="307" t="s">
        <v>866</v>
      </c>
      <c r="G99" s="278">
        <v>389.85</v>
      </c>
      <c r="H99" s="213"/>
      <c r="I99" s="278">
        <v>389.85</v>
      </c>
      <c r="J99" s="213">
        <f t="shared" si="1"/>
        <v>0</v>
      </c>
    </row>
    <row r="100" spans="1:10" s="226" customFormat="1" ht="30.75" customHeight="1">
      <c r="A100" s="213">
        <v>87</v>
      </c>
      <c r="B100" s="213"/>
      <c r="C100" s="213"/>
      <c r="D100" s="261" t="s">
        <v>201</v>
      </c>
      <c r="E100" s="261" t="s">
        <v>497</v>
      </c>
      <c r="F100" s="307" t="s">
        <v>867</v>
      </c>
      <c r="G100" s="278">
        <v>311.36</v>
      </c>
      <c r="H100" s="213"/>
      <c r="I100" s="278">
        <v>311.36</v>
      </c>
      <c r="J100" s="213">
        <f t="shared" si="1"/>
        <v>0</v>
      </c>
    </row>
    <row r="101" spans="1:10" s="226" customFormat="1" ht="30.75" customHeight="1">
      <c r="A101" s="213">
        <v>88</v>
      </c>
      <c r="B101" s="213"/>
      <c r="C101" s="213"/>
      <c r="D101" s="261" t="s">
        <v>202</v>
      </c>
      <c r="E101" s="261" t="s">
        <v>203</v>
      </c>
      <c r="F101" s="307" t="s">
        <v>868</v>
      </c>
      <c r="G101" s="278">
        <v>97.77</v>
      </c>
      <c r="H101" s="213"/>
      <c r="I101" s="278">
        <v>97.77</v>
      </c>
      <c r="J101" s="213">
        <f t="shared" si="1"/>
        <v>0</v>
      </c>
    </row>
    <row r="102" spans="1:10" s="226" customFormat="1" ht="30.75" customHeight="1">
      <c r="A102" s="213">
        <v>89</v>
      </c>
      <c r="B102" s="213"/>
      <c r="C102" s="213"/>
      <c r="D102" s="261" t="s">
        <v>204</v>
      </c>
      <c r="E102" s="261" t="s">
        <v>498</v>
      </c>
      <c r="F102" s="307" t="s">
        <v>869</v>
      </c>
      <c r="G102" s="278">
        <v>98.84</v>
      </c>
      <c r="H102" s="213"/>
      <c r="I102" s="278">
        <v>98.84</v>
      </c>
      <c r="J102" s="213">
        <f t="shared" si="1"/>
        <v>0</v>
      </c>
    </row>
    <row r="103" spans="1:10" s="226" customFormat="1" ht="30.75" customHeight="1">
      <c r="A103" s="213">
        <v>90</v>
      </c>
      <c r="B103" s="213"/>
      <c r="C103" s="213"/>
      <c r="D103" s="261" t="s">
        <v>205</v>
      </c>
      <c r="E103" s="261" t="s">
        <v>499</v>
      </c>
      <c r="F103" s="307" t="s">
        <v>870</v>
      </c>
      <c r="G103" s="278">
        <v>198.65</v>
      </c>
      <c r="H103" s="213"/>
      <c r="I103" s="278">
        <v>198.65</v>
      </c>
      <c r="J103" s="213">
        <f t="shared" si="1"/>
        <v>0</v>
      </c>
    </row>
    <row r="104" spans="1:10" s="226" customFormat="1" ht="30.75" customHeight="1">
      <c r="A104" s="213">
        <v>91</v>
      </c>
      <c r="B104" s="213"/>
      <c r="C104" s="213"/>
      <c r="D104" s="261" t="s">
        <v>206</v>
      </c>
      <c r="E104" s="261" t="s">
        <v>500</v>
      </c>
      <c r="F104" s="307" t="s">
        <v>871</v>
      </c>
      <c r="G104" s="278">
        <v>125.86</v>
      </c>
      <c r="H104" s="213"/>
      <c r="I104" s="278">
        <v>125.86</v>
      </c>
      <c r="J104" s="213">
        <f t="shared" si="1"/>
        <v>0</v>
      </c>
    </row>
    <row r="105" spans="1:10" s="226" customFormat="1" ht="30.75" customHeight="1">
      <c r="A105" s="213">
        <v>92</v>
      </c>
      <c r="B105" s="213"/>
      <c r="C105" s="213"/>
      <c r="D105" s="261" t="s">
        <v>207</v>
      </c>
      <c r="E105" s="261" t="s">
        <v>501</v>
      </c>
      <c r="F105" s="307" t="s">
        <v>872</v>
      </c>
      <c r="G105" s="278">
        <v>127.48</v>
      </c>
      <c r="H105" s="213"/>
      <c r="I105" s="278">
        <v>127.48</v>
      </c>
      <c r="J105" s="213">
        <f t="shared" si="1"/>
        <v>0</v>
      </c>
    </row>
    <row r="106" spans="1:10" s="226" customFormat="1" ht="30.75" customHeight="1">
      <c r="A106" s="213">
        <v>93</v>
      </c>
      <c r="B106" s="213"/>
      <c r="C106" s="213"/>
      <c r="D106" s="261" t="s">
        <v>208</v>
      </c>
      <c r="E106" s="261" t="s">
        <v>502</v>
      </c>
      <c r="F106" s="307" t="s">
        <v>873</v>
      </c>
      <c r="G106" s="278">
        <v>464.82</v>
      </c>
      <c r="H106" s="213"/>
      <c r="I106" s="278">
        <v>464.82</v>
      </c>
      <c r="J106" s="213">
        <f t="shared" si="1"/>
        <v>0</v>
      </c>
    </row>
    <row r="107" spans="1:10" s="226" customFormat="1" ht="30.75" customHeight="1">
      <c r="A107" s="213">
        <v>94</v>
      </c>
      <c r="B107" s="213"/>
      <c r="C107" s="213"/>
      <c r="D107" s="261" t="s">
        <v>209</v>
      </c>
      <c r="E107" s="261" t="s">
        <v>503</v>
      </c>
      <c r="F107" s="307" t="s">
        <v>874</v>
      </c>
      <c r="G107" s="278">
        <v>134.41</v>
      </c>
      <c r="H107" s="213"/>
      <c r="I107" s="278">
        <v>134.41</v>
      </c>
      <c r="J107" s="213">
        <f t="shared" si="1"/>
        <v>0</v>
      </c>
    </row>
    <row r="108" spans="1:10" s="226" customFormat="1" ht="30.75" customHeight="1">
      <c r="A108" s="213">
        <v>95</v>
      </c>
      <c r="B108" s="213"/>
      <c r="C108" s="213"/>
      <c r="D108" s="261" t="s">
        <v>210</v>
      </c>
      <c r="E108" s="261" t="s">
        <v>504</v>
      </c>
      <c r="F108" s="307" t="s">
        <v>875</v>
      </c>
      <c r="G108" s="278">
        <v>512.98</v>
      </c>
      <c r="H108" s="213"/>
      <c r="I108" s="278">
        <v>512.98</v>
      </c>
      <c r="J108" s="213">
        <f t="shared" si="1"/>
        <v>0</v>
      </c>
    </row>
    <row r="109" spans="1:10" s="226" customFormat="1" ht="30.75" customHeight="1">
      <c r="A109" s="213">
        <v>96</v>
      </c>
      <c r="B109" s="213"/>
      <c r="C109" s="213"/>
      <c r="D109" s="261" t="s">
        <v>211</v>
      </c>
      <c r="E109" s="261" t="s">
        <v>505</v>
      </c>
      <c r="F109" s="307" t="s">
        <v>876</v>
      </c>
      <c r="G109" s="278">
        <v>246.68</v>
      </c>
      <c r="H109" s="213"/>
      <c r="I109" s="278">
        <v>246.68</v>
      </c>
      <c r="J109" s="213">
        <f t="shared" si="1"/>
        <v>0</v>
      </c>
    </row>
    <row r="110" spans="1:10" s="226" customFormat="1" ht="30.75" customHeight="1">
      <c r="A110" s="213">
        <v>97</v>
      </c>
      <c r="B110" s="213"/>
      <c r="C110" s="213"/>
      <c r="D110" s="261" t="s">
        <v>212</v>
      </c>
      <c r="E110" s="261" t="s">
        <v>506</v>
      </c>
      <c r="F110" s="307" t="s">
        <v>877</v>
      </c>
      <c r="G110" s="278">
        <v>245.74</v>
      </c>
      <c r="H110" s="213"/>
      <c r="I110" s="278">
        <v>245.74</v>
      </c>
      <c r="J110" s="213">
        <f t="shared" si="1"/>
        <v>0</v>
      </c>
    </row>
    <row r="111" spans="1:10" s="226" customFormat="1" ht="30.75" customHeight="1">
      <c r="A111" s="213">
        <v>98</v>
      </c>
      <c r="B111" s="213"/>
      <c r="C111" s="213"/>
      <c r="D111" s="261" t="s">
        <v>213</v>
      </c>
      <c r="E111" s="261" t="s">
        <v>507</v>
      </c>
      <c r="F111" s="307" t="s">
        <v>878</v>
      </c>
      <c r="G111" s="278">
        <v>127.48</v>
      </c>
      <c r="H111" s="213"/>
      <c r="I111" s="278">
        <v>127.48</v>
      </c>
      <c r="J111" s="213">
        <f t="shared" si="1"/>
        <v>0</v>
      </c>
    </row>
    <row r="112" spans="1:10" s="226" customFormat="1" ht="30.75" customHeight="1">
      <c r="A112" s="213">
        <v>99</v>
      </c>
      <c r="B112" s="213"/>
      <c r="C112" s="213"/>
      <c r="D112" s="261" t="s">
        <v>214</v>
      </c>
      <c r="E112" s="261" t="s">
        <v>508</v>
      </c>
      <c r="F112" s="307" t="s">
        <v>879</v>
      </c>
      <c r="G112" s="278">
        <v>331.17</v>
      </c>
      <c r="H112" s="213"/>
      <c r="I112" s="278">
        <v>331.17</v>
      </c>
      <c r="J112" s="213">
        <f t="shared" si="1"/>
        <v>0</v>
      </c>
    </row>
    <row r="113" spans="1:10" s="226" customFormat="1" ht="30.75" customHeight="1">
      <c r="A113" s="213">
        <v>100</v>
      </c>
      <c r="B113" s="213"/>
      <c r="C113" s="213"/>
      <c r="D113" s="261" t="s">
        <v>215</v>
      </c>
      <c r="E113" s="261" t="s">
        <v>509</v>
      </c>
      <c r="F113" s="307" t="s">
        <v>880</v>
      </c>
      <c r="G113" s="278">
        <v>331.17</v>
      </c>
      <c r="H113" s="213"/>
      <c r="I113" s="278">
        <v>331.17</v>
      </c>
      <c r="J113" s="213">
        <f t="shared" si="1"/>
        <v>0</v>
      </c>
    </row>
    <row r="114" spans="1:10" s="226" customFormat="1" ht="30.75" customHeight="1">
      <c r="A114" s="213">
        <v>101</v>
      </c>
      <c r="B114" s="213"/>
      <c r="C114" s="213"/>
      <c r="D114" s="261" t="s">
        <v>216</v>
      </c>
      <c r="E114" s="261" t="s">
        <v>510</v>
      </c>
      <c r="F114" s="307" t="s">
        <v>881</v>
      </c>
      <c r="G114" s="278">
        <v>273.62</v>
      </c>
      <c r="H114" s="213"/>
      <c r="I114" s="278">
        <v>273.62</v>
      </c>
      <c r="J114" s="213">
        <f t="shared" si="1"/>
        <v>0</v>
      </c>
    </row>
    <row r="115" spans="1:10" s="226" customFormat="1" ht="30.75" customHeight="1">
      <c r="A115" s="213">
        <v>102</v>
      </c>
      <c r="B115" s="213"/>
      <c r="C115" s="213"/>
      <c r="D115" s="261" t="s">
        <v>217</v>
      </c>
      <c r="E115" s="261" t="s">
        <v>511</v>
      </c>
      <c r="F115" s="307" t="s">
        <v>882</v>
      </c>
      <c r="G115" s="278">
        <v>273.62</v>
      </c>
      <c r="H115" s="213"/>
      <c r="I115" s="278">
        <v>273.62</v>
      </c>
      <c r="J115" s="213">
        <f t="shared" si="1"/>
        <v>0</v>
      </c>
    </row>
    <row r="116" spans="1:10" s="226" customFormat="1" ht="30.75" customHeight="1">
      <c r="A116" s="213">
        <v>103</v>
      </c>
      <c r="B116" s="213"/>
      <c r="C116" s="213"/>
      <c r="D116" s="261" t="s">
        <v>218</v>
      </c>
      <c r="E116" s="261" t="s">
        <v>512</v>
      </c>
      <c r="F116" s="307" t="s">
        <v>883</v>
      </c>
      <c r="G116" s="278">
        <v>383.92</v>
      </c>
      <c r="H116" s="213"/>
      <c r="I116" s="278">
        <v>383.92</v>
      </c>
      <c r="J116" s="213">
        <f t="shared" si="1"/>
        <v>0</v>
      </c>
    </row>
    <row r="117" spans="1:10" s="226" customFormat="1" ht="30.75" customHeight="1">
      <c r="A117" s="213">
        <v>104</v>
      </c>
      <c r="B117" s="213"/>
      <c r="C117" s="213"/>
      <c r="D117" s="261" t="s">
        <v>219</v>
      </c>
      <c r="E117" s="261" t="s">
        <v>220</v>
      </c>
      <c r="F117" s="307" t="s">
        <v>884</v>
      </c>
      <c r="G117" s="278">
        <v>198.65</v>
      </c>
      <c r="H117" s="213"/>
      <c r="I117" s="278">
        <v>198.65</v>
      </c>
      <c r="J117" s="213">
        <f t="shared" si="1"/>
        <v>0</v>
      </c>
    </row>
    <row r="118" spans="1:10" s="226" customFormat="1" ht="30.75" customHeight="1">
      <c r="A118" s="213">
        <v>105</v>
      </c>
      <c r="B118" s="213"/>
      <c r="C118" s="213"/>
      <c r="D118" s="261" t="s">
        <v>221</v>
      </c>
      <c r="E118" s="261" t="s">
        <v>513</v>
      </c>
      <c r="F118" s="307" t="s">
        <v>885</v>
      </c>
      <c r="G118" s="278">
        <v>383.92</v>
      </c>
      <c r="H118" s="213"/>
      <c r="I118" s="278">
        <v>383.92</v>
      </c>
      <c r="J118" s="213">
        <f t="shared" si="1"/>
        <v>0</v>
      </c>
    </row>
    <row r="119" spans="1:10" s="226" customFormat="1" ht="30.75" customHeight="1">
      <c r="A119" s="213">
        <v>106</v>
      </c>
      <c r="B119" s="213"/>
      <c r="C119" s="213"/>
      <c r="D119" s="261" t="s">
        <v>222</v>
      </c>
      <c r="E119" s="261" t="s">
        <v>514</v>
      </c>
      <c r="F119" s="307" t="s">
        <v>886</v>
      </c>
      <c r="G119" s="278">
        <v>383.92</v>
      </c>
      <c r="H119" s="213"/>
      <c r="I119" s="278">
        <v>383.92</v>
      </c>
      <c r="J119" s="213">
        <f t="shared" si="1"/>
        <v>0</v>
      </c>
    </row>
    <row r="120" spans="1:10" s="226" customFormat="1" ht="30.75" customHeight="1">
      <c r="A120" s="213">
        <v>107</v>
      </c>
      <c r="B120" s="213"/>
      <c r="C120" s="213"/>
      <c r="D120" s="264" t="s">
        <v>223</v>
      </c>
      <c r="E120" s="291" t="s">
        <v>515</v>
      </c>
      <c r="F120" s="307" t="s">
        <v>887</v>
      </c>
      <c r="G120" s="278" t="s">
        <v>224</v>
      </c>
      <c r="H120" s="213"/>
      <c r="I120" s="278">
        <v>626.03</v>
      </c>
      <c r="J120" s="213">
        <f>H120*I120</f>
        <v>0</v>
      </c>
    </row>
    <row r="121" spans="1:10" s="89" customFormat="1" ht="25.5" customHeight="1">
      <c r="A121" s="300"/>
      <c r="B121" s="119" t="s">
        <v>35</v>
      </c>
      <c r="C121" s="119"/>
      <c r="D121" s="119"/>
      <c r="E121" s="119"/>
      <c r="F121" s="119"/>
      <c r="G121" s="119"/>
      <c r="H121" s="119">
        <f>SUM(H14:H120)</f>
        <v>0</v>
      </c>
      <c r="I121" s="119"/>
      <c r="J121" s="300">
        <f>SUM(J14:J120)</f>
        <v>0</v>
      </c>
    </row>
    <row r="122" spans="2:8" ht="23.25" customHeight="1">
      <c r="B122" s="269" t="s">
        <v>226</v>
      </c>
      <c r="C122" s="88"/>
      <c r="D122" s="88"/>
      <c r="E122" s="88"/>
      <c r="F122" s="88"/>
      <c r="G122" s="88"/>
      <c r="H122" s="91"/>
    </row>
    <row r="123" spans="2:8" ht="17.25" customHeight="1">
      <c r="B123" s="269" t="s">
        <v>516</v>
      </c>
      <c r="C123" s="88"/>
      <c r="D123" s="88"/>
      <c r="E123" s="88"/>
      <c r="F123" s="88"/>
      <c r="G123" s="88"/>
      <c r="H123" s="91"/>
    </row>
    <row r="124" spans="2:8" ht="17.25" customHeight="1">
      <c r="B124" s="269"/>
      <c r="C124" s="88"/>
      <c r="D124" s="88"/>
      <c r="E124" s="88"/>
      <c r="F124" s="88"/>
      <c r="G124" s="88"/>
      <c r="H124" s="91"/>
    </row>
    <row r="125" spans="1:8" ht="23.25" customHeight="1">
      <c r="A125" s="209" t="s">
        <v>98</v>
      </c>
      <c r="B125" s="248" t="s">
        <v>227</v>
      </c>
      <c r="C125" s="88"/>
      <c r="D125" s="88"/>
      <c r="E125" s="88"/>
      <c r="F125" s="88"/>
      <c r="G125" s="88"/>
      <c r="H125" s="91"/>
    </row>
    <row r="126" spans="1:8" ht="23.25" customHeight="1">
      <c r="A126" s="209"/>
      <c r="B126" s="248"/>
      <c r="C126" s="88"/>
      <c r="D126" s="88"/>
      <c r="E126" s="88"/>
      <c r="F126" s="88"/>
      <c r="G126" s="88"/>
      <c r="H126" s="91"/>
    </row>
    <row r="127" spans="1:8" ht="23.25" customHeight="1" thickBot="1">
      <c r="A127" s="209"/>
      <c r="B127" s="248"/>
      <c r="C127" s="88"/>
      <c r="D127" s="88"/>
      <c r="E127" s="88"/>
      <c r="F127" s="88"/>
      <c r="G127" s="88"/>
      <c r="H127" s="91"/>
    </row>
    <row r="128" spans="1:11" ht="23.25" customHeight="1">
      <c r="A128" s="377" t="s">
        <v>17</v>
      </c>
      <c r="B128" s="378" t="s">
        <v>766</v>
      </c>
      <c r="C128" s="375" t="s">
        <v>30</v>
      </c>
      <c r="D128" s="375" t="s">
        <v>228</v>
      </c>
      <c r="E128" s="375" t="s">
        <v>232</v>
      </c>
      <c r="F128" s="345" t="s">
        <v>1048</v>
      </c>
      <c r="G128" s="375" t="s">
        <v>230</v>
      </c>
      <c r="H128" s="375" t="s">
        <v>231</v>
      </c>
      <c r="I128" s="345" t="s">
        <v>1321</v>
      </c>
      <c r="J128" s="345" t="s">
        <v>1323</v>
      </c>
      <c r="K128" s="345" t="s">
        <v>1322</v>
      </c>
    </row>
    <row r="129" spans="1:11" ht="23.25" customHeight="1">
      <c r="A129" s="343"/>
      <c r="B129" s="345"/>
      <c r="C129" s="369"/>
      <c r="D129" s="369"/>
      <c r="E129" s="369" t="s">
        <v>229</v>
      </c>
      <c r="F129" s="345"/>
      <c r="G129" s="369"/>
      <c r="H129" s="369"/>
      <c r="I129" s="345"/>
      <c r="J129" s="345"/>
      <c r="K129" s="345"/>
    </row>
    <row r="130" spans="1:11" ht="23.25" customHeight="1">
      <c r="A130" s="343"/>
      <c r="B130" s="345"/>
      <c r="C130" s="369"/>
      <c r="D130" s="369"/>
      <c r="E130" s="369"/>
      <c r="F130" s="345"/>
      <c r="G130" s="369"/>
      <c r="H130" s="369"/>
      <c r="I130" s="345"/>
      <c r="J130" s="345"/>
      <c r="K130" s="345"/>
    </row>
    <row r="131" spans="1:11" ht="23.25" customHeight="1">
      <c r="A131" s="343">
        <v>0</v>
      </c>
      <c r="B131" s="345"/>
      <c r="C131" s="369"/>
      <c r="D131" s="369"/>
      <c r="E131" s="369"/>
      <c r="F131" s="345"/>
      <c r="G131" s="369"/>
      <c r="H131" s="369"/>
      <c r="I131" s="345"/>
      <c r="J131" s="345"/>
      <c r="K131" s="345"/>
    </row>
    <row r="132" spans="1:11" ht="44.25" customHeight="1" thickBot="1">
      <c r="A132" s="344"/>
      <c r="B132" s="346"/>
      <c r="C132" s="376"/>
      <c r="D132" s="376"/>
      <c r="E132" s="376"/>
      <c r="F132" s="345"/>
      <c r="G132" s="376"/>
      <c r="H132" s="376"/>
      <c r="I132" s="345"/>
      <c r="J132" s="345"/>
      <c r="K132" s="345"/>
    </row>
    <row r="133" spans="1:11" ht="23.25" customHeight="1" thickBot="1">
      <c r="A133" s="213">
        <v>0</v>
      </c>
      <c r="B133" s="213">
        <v>1</v>
      </c>
      <c r="C133" s="213">
        <v>2</v>
      </c>
      <c r="D133" s="213">
        <v>3</v>
      </c>
      <c r="E133" s="213">
        <v>4</v>
      </c>
      <c r="F133" s="213">
        <v>5</v>
      </c>
      <c r="G133" s="213">
        <v>6</v>
      </c>
      <c r="H133" s="213">
        <v>7</v>
      </c>
      <c r="I133" s="213">
        <v>8</v>
      </c>
      <c r="J133" s="213">
        <v>9</v>
      </c>
      <c r="K133" s="209" t="s">
        <v>1124</v>
      </c>
    </row>
    <row r="134" spans="1:11" ht="31.5">
      <c r="A134" s="133">
        <v>1</v>
      </c>
      <c r="B134" s="271"/>
      <c r="C134" s="169"/>
      <c r="D134" s="263" t="s">
        <v>517</v>
      </c>
      <c r="E134" s="263" t="s">
        <v>233</v>
      </c>
      <c r="F134" s="294" t="s">
        <v>894</v>
      </c>
      <c r="G134" s="263" t="s">
        <v>518</v>
      </c>
      <c r="H134" s="293">
        <v>283.18</v>
      </c>
      <c r="I134" s="131"/>
      <c r="J134" s="293">
        <v>283.18</v>
      </c>
      <c r="K134" s="118">
        <f>I134*J134</f>
        <v>0</v>
      </c>
    </row>
    <row r="135" spans="1:11" ht="32.25" thickBot="1">
      <c r="A135" s="170">
        <v>2</v>
      </c>
      <c r="B135" s="270"/>
      <c r="C135" s="119"/>
      <c r="D135" s="261" t="s">
        <v>517</v>
      </c>
      <c r="E135" s="261" t="s">
        <v>234</v>
      </c>
      <c r="F135" s="294" t="s">
        <v>895</v>
      </c>
      <c r="G135" s="261" t="s">
        <v>519</v>
      </c>
      <c r="H135" s="291">
        <v>283.18</v>
      </c>
      <c r="I135" s="118"/>
      <c r="J135" s="291">
        <v>283.18</v>
      </c>
      <c r="K135" s="118">
        <f aca="true" t="shared" si="2" ref="K135:K195">I135*J135</f>
        <v>0</v>
      </c>
    </row>
    <row r="136" spans="1:11" ht="31.5">
      <c r="A136" s="133">
        <v>3</v>
      </c>
      <c r="B136" s="270"/>
      <c r="C136" s="119"/>
      <c r="D136" s="261" t="s">
        <v>64</v>
      </c>
      <c r="E136" s="261" t="s">
        <v>235</v>
      </c>
      <c r="F136" s="294" t="s">
        <v>896</v>
      </c>
      <c r="G136" s="261" t="s">
        <v>520</v>
      </c>
      <c r="H136" s="291">
        <v>589.67</v>
      </c>
      <c r="I136" s="118"/>
      <c r="J136" s="291">
        <v>589.67</v>
      </c>
      <c r="K136" s="118">
        <f t="shared" si="2"/>
        <v>0</v>
      </c>
    </row>
    <row r="137" spans="1:11" ht="32.25" thickBot="1">
      <c r="A137" s="170">
        <v>4</v>
      </c>
      <c r="B137" s="270"/>
      <c r="C137" s="119"/>
      <c r="D137" s="261" t="s">
        <v>64</v>
      </c>
      <c r="E137" s="261" t="s">
        <v>236</v>
      </c>
      <c r="F137" s="294" t="s">
        <v>897</v>
      </c>
      <c r="G137" s="261" t="s">
        <v>237</v>
      </c>
      <c r="H137" s="291">
        <v>589.67</v>
      </c>
      <c r="I137" s="118"/>
      <c r="J137" s="291">
        <v>589.67</v>
      </c>
      <c r="K137" s="118">
        <f t="shared" si="2"/>
        <v>0</v>
      </c>
    </row>
    <row r="138" spans="1:11" ht="63">
      <c r="A138" s="133">
        <v>5</v>
      </c>
      <c r="B138" s="270"/>
      <c r="C138" s="119"/>
      <c r="D138" s="261" t="s">
        <v>521</v>
      </c>
      <c r="E138" s="261" t="s">
        <v>238</v>
      </c>
      <c r="F138" s="294" t="s">
        <v>898</v>
      </c>
      <c r="G138" s="261" t="s">
        <v>522</v>
      </c>
      <c r="H138" s="291">
        <v>742.92</v>
      </c>
      <c r="I138" s="118"/>
      <c r="J138" s="291">
        <v>742.92</v>
      </c>
      <c r="K138" s="118">
        <f t="shared" si="2"/>
        <v>0</v>
      </c>
    </row>
    <row r="139" spans="1:11" ht="63.75" thickBot="1">
      <c r="A139" s="170">
        <v>6</v>
      </c>
      <c r="B139" s="270"/>
      <c r="C139" s="119"/>
      <c r="D139" s="261" t="s">
        <v>521</v>
      </c>
      <c r="E139" s="261" t="s">
        <v>239</v>
      </c>
      <c r="F139" s="294" t="s">
        <v>899</v>
      </c>
      <c r="G139" s="261" t="s">
        <v>523</v>
      </c>
      <c r="H139" s="291">
        <v>742.92</v>
      </c>
      <c r="I139" s="118"/>
      <c r="J139" s="291">
        <v>742.92</v>
      </c>
      <c r="K139" s="118">
        <f t="shared" si="2"/>
        <v>0</v>
      </c>
    </row>
    <row r="140" spans="1:11" ht="63">
      <c r="A140" s="133">
        <v>7</v>
      </c>
      <c r="B140" s="270"/>
      <c r="C140" s="119"/>
      <c r="D140" s="261" t="s">
        <v>521</v>
      </c>
      <c r="E140" s="261" t="s">
        <v>240</v>
      </c>
      <c r="F140" s="294" t="s">
        <v>900</v>
      </c>
      <c r="G140" s="261" t="s">
        <v>524</v>
      </c>
      <c r="H140" s="291">
        <v>742.92</v>
      </c>
      <c r="I140" s="118"/>
      <c r="J140" s="291">
        <v>742.92</v>
      </c>
      <c r="K140" s="118">
        <f t="shared" si="2"/>
        <v>0</v>
      </c>
    </row>
    <row r="141" spans="1:11" ht="63.75" thickBot="1">
      <c r="A141" s="170">
        <v>8</v>
      </c>
      <c r="B141" s="270"/>
      <c r="C141" s="119"/>
      <c r="D141" s="261" t="s">
        <v>521</v>
      </c>
      <c r="E141" s="261" t="s">
        <v>241</v>
      </c>
      <c r="F141" s="294" t="s">
        <v>901</v>
      </c>
      <c r="G141" s="261" t="s">
        <v>525</v>
      </c>
      <c r="H141" s="291">
        <v>742.92</v>
      </c>
      <c r="I141" s="118"/>
      <c r="J141" s="291">
        <v>742.92</v>
      </c>
      <c r="K141" s="118">
        <f t="shared" si="2"/>
        <v>0</v>
      </c>
    </row>
    <row r="142" spans="1:11" ht="63">
      <c r="A142" s="133">
        <v>9</v>
      </c>
      <c r="B142" s="270"/>
      <c r="C142" s="119"/>
      <c r="D142" s="261" t="s">
        <v>521</v>
      </c>
      <c r="E142" s="261" t="s">
        <v>242</v>
      </c>
      <c r="F142" s="294" t="s">
        <v>902</v>
      </c>
      <c r="G142" s="261" t="s">
        <v>526</v>
      </c>
      <c r="H142" s="291">
        <v>742.92</v>
      </c>
      <c r="I142" s="118"/>
      <c r="J142" s="291">
        <v>742.92</v>
      </c>
      <c r="K142" s="118">
        <f t="shared" si="2"/>
        <v>0</v>
      </c>
    </row>
    <row r="143" spans="1:11" ht="63.75" thickBot="1">
      <c r="A143" s="170">
        <v>10</v>
      </c>
      <c r="B143" s="270"/>
      <c r="C143" s="119"/>
      <c r="D143" s="261" t="s">
        <v>521</v>
      </c>
      <c r="E143" s="261" t="s">
        <v>243</v>
      </c>
      <c r="F143" s="294" t="s">
        <v>903</v>
      </c>
      <c r="G143" s="261" t="s">
        <v>527</v>
      </c>
      <c r="H143" s="291">
        <v>742.92</v>
      </c>
      <c r="I143" s="118"/>
      <c r="J143" s="291">
        <v>742.92</v>
      </c>
      <c r="K143" s="118">
        <f t="shared" si="2"/>
        <v>0</v>
      </c>
    </row>
    <row r="144" spans="1:11" ht="63">
      <c r="A144" s="133">
        <v>11</v>
      </c>
      <c r="B144" s="270"/>
      <c r="C144" s="119"/>
      <c r="D144" s="261" t="s">
        <v>521</v>
      </c>
      <c r="E144" s="261" t="s">
        <v>244</v>
      </c>
      <c r="F144" s="294" t="s">
        <v>904</v>
      </c>
      <c r="G144" s="261" t="s">
        <v>528</v>
      </c>
      <c r="H144" s="291">
        <v>742.92</v>
      </c>
      <c r="I144" s="118"/>
      <c r="J144" s="291">
        <v>742.92</v>
      </c>
      <c r="K144" s="118">
        <f t="shared" si="2"/>
        <v>0</v>
      </c>
    </row>
    <row r="145" spans="1:11" ht="63.75" thickBot="1">
      <c r="A145" s="170">
        <v>12</v>
      </c>
      <c r="B145" s="270"/>
      <c r="C145" s="119"/>
      <c r="D145" s="261" t="s">
        <v>521</v>
      </c>
      <c r="E145" s="261" t="s">
        <v>245</v>
      </c>
      <c r="F145" s="294" t="s">
        <v>905</v>
      </c>
      <c r="G145" s="261" t="s">
        <v>529</v>
      </c>
      <c r="H145" s="291">
        <v>742.92</v>
      </c>
      <c r="I145" s="118"/>
      <c r="J145" s="291">
        <v>742.92</v>
      </c>
      <c r="K145" s="118">
        <f t="shared" si="2"/>
        <v>0</v>
      </c>
    </row>
    <row r="146" spans="1:11" ht="63">
      <c r="A146" s="133">
        <v>13</v>
      </c>
      <c r="B146" s="270"/>
      <c r="C146" s="119"/>
      <c r="D146" s="261" t="s">
        <v>521</v>
      </c>
      <c r="E146" s="261" t="s">
        <v>246</v>
      </c>
      <c r="F146" s="294" t="s">
        <v>906</v>
      </c>
      <c r="G146" s="261" t="s">
        <v>530</v>
      </c>
      <c r="H146" s="291">
        <v>742.92</v>
      </c>
      <c r="I146" s="118"/>
      <c r="J146" s="291">
        <v>742.92</v>
      </c>
      <c r="K146" s="118">
        <f t="shared" si="2"/>
        <v>0</v>
      </c>
    </row>
    <row r="147" spans="1:11" ht="16.5" thickBot="1">
      <c r="A147" s="170">
        <v>14</v>
      </c>
      <c r="B147" s="270"/>
      <c r="C147" s="119"/>
      <c r="D147" s="261" t="s">
        <v>247</v>
      </c>
      <c r="E147" s="261" t="s">
        <v>248</v>
      </c>
      <c r="F147" s="294" t="s">
        <v>907</v>
      </c>
      <c r="G147" s="261" t="s">
        <v>249</v>
      </c>
      <c r="H147" s="291">
        <v>629.69</v>
      </c>
      <c r="I147" s="118"/>
      <c r="J147" s="291">
        <v>629.69</v>
      </c>
      <c r="K147" s="118">
        <f t="shared" si="2"/>
        <v>0</v>
      </c>
    </row>
    <row r="148" spans="1:11" ht="15.75">
      <c r="A148" s="133">
        <v>15</v>
      </c>
      <c r="B148" s="270"/>
      <c r="C148" s="119"/>
      <c r="D148" s="261" t="s">
        <v>247</v>
      </c>
      <c r="E148" s="261" t="s">
        <v>250</v>
      </c>
      <c r="F148" s="294" t="s">
        <v>908</v>
      </c>
      <c r="G148" s="261" t="s">
        <v>251</v>
      </c>
      <c r="H148" s="291">
        <v>629.69</v>
      </c>
      <c r="I148" s="118"/>
      <c r="J148" s="291">
        <v>629.69</v>
      </c>
      <c r="K148" s="118">
        <f t="shared" si="2"/>
        <v>0</v>
      </c>
    </row>
    <row r="149" spans="1:11" ht="16.5" thickBot="1">
      <c r="A149" s="170">
        <v>16</v>
      </c>
      <c r="B149" s="270"/>
      <c r="C149" s="119"/>
      <c r="D149" s="261" t="s">
        <v>531</v>
      </c>
      <c r="E149" s="261" t="s">
        <v>532</v>
      </c>
      <c r="F149" s="294" t="s">
        <v>984</v>
      </c>
      <c r="G149" s="261" t="s">
        <v>531</v>
      </c>
      <c r="H149" s="291">
        <v>538.48</v>
      </c>
      <c r="I149" s="118"/>
      <c r="J149" s="291">
        <v>538.48</v>
      </c>
      <c r="K149" s="118">
        <f t="shared" si="2"/>
        <v>0</v>
      </c>
    </row>
    <row r="150" spans="1:11" ht="47.25">
      <c r="A150" s="133">
        <v>17</v>
      </c>
      <c r="B150" s="270"/>
      <c r="C150" s="119"/>
      <c r="D150" s="261" t="s">
        <v>533</v>
      </c>
      <c r="E150" s="261" t="s">
        <v>534</v>
      </c>
      <c r="F150" s="294" t="s">
        <v>985</v>
      </c>
      <c r="G150" s="261" t="s">
        <v>535</v>
      </c>
      <c r="H150" s="291">
        <v>416.26</v>
      </c>
      <c r="I150" s="118"/>
      <c r="J150" s="291">
        <v>416.26</v>
      </c>
      <c r="K150" s="118">
        <f t="shared" si="2"/>
        <v>0</v>
      </c>
    </row>
    <row r="151" spans="1:11" ht="48" thickBot="1">
      <c r="A151" s="170">
        <v>18</v>
      </c>
      <c r="B151" s="270"/>
      <c r="C151" s="119"/>
      <c r="D151" s="276" t="s">
        <v>536</v>
      </c>
      <c r="E151" s="261" t="s">
        <v>537</v>
      </c>
      <c r="F151" s="294" t="s">
        <v>986</v>
      </c>
      <c r="G151" s="276" t="s">
        <v>538</v>
      </c>
      <c r="H151" s="279">
        <v>696.26</v>
      </c>
      <c r="I151" s="118"/>
      <c r="J151" s="279">
        <v>696.26</v>
      </c>
      <c r="K151" s="118">
        <f t="shared" si="2"/>
        <v>0</v>
      </c>
    </row>
    <row r="152" spans="1:11" ht="15.75">
      <c r="A152" s="133">
        <v>19</v>
      </c>
      <c r="B152" s="270"/>
      <c r="C152" s="119"/>
      <c r="D152" s="261" t="s">
        <v>539</v>
      </c>
      <c r="E152" s="275" t="s">
        <v>892</v>
      </c>
      <c r="F152" s="294" t="s">
        <v>987</v>
      </c>
      <c r="G152" s="275"/>
      <c r="H152" s="291">
        <v>653.15</v>
      </c>
      <c r="I152" s="118"/>
      <c r="J152" s="291">
        <v>653.15</v>
      </c>
      <c r="K152" s="118">
        <f t="shared" si="2"/>
        <v>0</v>
      </c>
    </row>
    <row r="153" spans="1:11" ht="32.25" thickBot="1">
      <c r="A153" s="170">
        <v>20</v>
      </c>
      <c r="B153" s="270"/>
      <c r="C153" s="119"/>
      <c r="D153" s="261" t="s">
        <v>65</v>
      </c>
      <c r="E153" s="261" t="s">
        <v>252</v>
      </c>
      <c r="F153" s="294" t="s">
        <v>909</v>
      </c>
      <c r="G153" s="261" t="s">
        <v>540</v>
      </c>
      <c r="H153" s="291">
        <v>589.67</v>
      </c>
      <c r="I153" s="118"/>
      <c r="J153" s="291">
        <v>589.67</v>
      </c>
      <c r="K153" s="118">
        <f t="shared" si="2"/>
        <v>0</v>
      </c>
    </row>
    <row r="154" spans="1:11" ht="47.25">
      <c r="A154" s="133">
        <v>21</v>
      </c>
      <c r="B154" s="270"/>
      <c r="C154" s="119"/>
      <c r="D154" s="261" t="s">
        <v>541</v>
      </c>
      <c r="E154" s="261" t="s">
        <v>253</v>
      </c>
      <c r="F154" s="294" t="s">
        <v>910</v>
      </c>
      <c r="G154" s="261" t="s">
        <v>542</v>
      </c>
      <c r="H154" s="291">
        <v>526.19</v>
      </c>
      <c r="I154" s="118"/>
      <c r="J154" s="291">
        <v>526.19</v>
      </c>
      <c r="K154" s="118">
        <f t="shared" si="2"/>
        <v>0</v>
      </c>
    </row>
    <row r="155" spans="1:11" ht="48" thickBot="1">
      <c r="A155" s="170">
        <v>22</v>
      </c>
      <c r="B155" s="270"/>
      <c r="C155" s="119"/>
      <c r="D155" s="261" t="s">
        <v>336</v>
      </c>
      <c r="E155" s="261" t="s">
        <v>254</v>
      </c>
      <c r="F155" s="294" t="s">
        <v>911</v>
      </c>
      <c r="G155" s="261" t="s">
        <v>543</v>
      </c>
      <c r="H155" s="291">
        <v>246.93</v>
      </c>
      <c r="I155" s="118"/>
      <c r="J155" s="291">
        <v>246.93</v>
      </c>
      <c r="K155" s="118">
        <f t="shared" si="2"/>
        <v>0</v>
      </c>
    </row>
    <row r="156" spans="1:11" ht="15.75">
      <c r="A156" s="133">
        <v>23</v>
      </c>
      <c r="B156" s="270"/>
      <c r="C156" s="119"/>
      <c r="D156" s="261" t="s">
        <v>544</v>
      </c>
      <c r="E156" s="261" t="s">
        <v>545</v>
      </c>
      <c r="F156" s="294" t="s">
        <v>988</v>
      </c>
      <c r="G156" s="261" t="s">
        <v>546</v>
      </c>
      <c r="H156" s="291">
        <v>246.93</v>
      </c>
      <c r="I156" s="118"/>
      <c r="J156" s="291">
        <v>246.93</v>
      </c>
      <c r="K156" s="118">
        <f t="shared" si="2"/>
        <v>0</v>
      </c>
    </row>
    <row r="157" spans="1:11" ht="79.5" thickBot="1">
      <c r="A157" s="170">
        <v>24</v>
      </c>
      <c r="B157" s="270"/>
      <c r="C157" s="119"/>
      <c r="D157" s="276" t="s">
        <v>547</v>
      </c>
      <c r="E157" s="261" t="s">
        <v>548</v>
      </c>
      <c r="F157" s="294" t="s">
        <v>989</v>
      </c>
      <c r="G157" s="261" t="s">
        <v>748</v>
      </c>
      <c r="H157" s="291">
        <v>246.93</v>
      </c>
      <c r="I157" s="118"/>
      <c r="J157" s="291">
        <v>246.93</v>
      </c>
      <c r="K157" s="118">
        <f t="shared" si="2"/>
        <v>0</v>
      </c>
    </row>
    <row r="158" spans="1:11" ht="63">
      <c r="A158" s="133">
        <v>25</v>
      </c>
      <c r="B158" s="270"/>
      <c r="C158" s="119"/>
      <c r="D158" s="276" t="s">
        <v>547</v>
      </c>
      <c r="E158" s="261" t="s">
        <v>549</v>
      </c>
      <c r="F158" s="294" t="s">
        <v>990</v>
      </c>
      <c r="G158" s="261" t="s">
        <v>749</v>
      </c>
      <c r="H158" s="291">
        <v>246.93</v>
      </c>
      <c r="I158" s="118"/>
      <c r="J158" s="291">
        <v>246.93</v>
      </c>
      <c r="K158" s="118">
        <f t="shared" si="2"/>
        <v>0</v>
      </c>
    </row>
    <row r="159" spans="1:11" ht="48" thickBot="1">
      <c r="A159" s="170">
        <v>26</v>
      </c>
      <c r="B159" s="270"/>
      <c r="C159" s="119"/>
      <c r="D159" s="276" t="s">
        <v>547</v>
      </c>
      <c r="E159" s="276" t="s">
        <v>550</v>
      </c>
      <c r="F159" s="294" t="s">
        <v>991</v>
      </c>
      <c r="G159" s="276" t="s">
        <v>551</v>
      </c>
      <c r="H159" s="279">
        <v>246.93</v>
      </c>
      <c r="I159" s="118"/>
      <c r="J159" s="279">
        <v>246.93</v>
      </c>
      <c r="K159" s="118">
        <f t="shared" si="2"/>
        <v>0</v>
      </c>
    </row>
    <row r="160" spans="1:11" ht="47.25">
      <c r="A160" s="133">
        <v>27</v>
      </c>
      <c r="B160" s="270"/>
      <c r="C160" s="119"/>
      <c r="D160" s="276" t="s">
        <v>547</v>
      </c>
      <c r="E160" s="276" t="s">
        <v>552</v>
      </c>
      <c r="F160" s="294" t="s">
        <v>992</v>
      </c>
      <c r="G160" s="276" t="s">
        <v>553</v>
      </c>
      <c r="H160" s="279">
        <v>246.93</v>
      </c>
      <c r="I160" s="118"/>
      <c r="J160" s="279">
        <v>246.93</v>
      </c>
      <c r="K160" s="118">
        <f t="shared" si="2"/>
        <v>0</v>
      </c>
    </row>
    <row r="161" spans="1:11" ht="32.25" thickBot="1">
      <c r="A161" s="170">
        <v>28</v>
      </c>
      <c r="B161" s="270"/>
      <c r="C161" s="119"/>
      <c r="D161" s="261" t="s">
        <v>554</v>
      </c>
      <c r="E161" s="261" t="s">
        <v>255</v>
      </c>
      <c r="F161" s="294" t="s">
        <v>912</v>
      </c>
      <c r="G161" s="261" t="s">
        <v>555</v>
      </c>
      <c r="H161" s="291">
        <v>283.18</v>
      </c>
      <c r="I161" s="118"/>
      <c r="J161" s="291">
        <v>283.18</v>
      </c>
      <c r="K161" s="118">
        <f t="shared" si="2"/>
        <v>0</v>
      </c>
    </row>
    <row r="162" spans="1:11" ht="31.5">
      <c r="A162" s="133">
        <v>29</v>
      </c>
      <c r="B162" s="270"/>
      <c r="C162" s="119"/>
      <c r="D162" s="261" t="s">
        <v>554</v>
      </c>
      <c r="E162" s="261" t="s">
        <v>256</v>
      </c>
      <c r="F162" s="294" t="s">
        <v>913</v>
      </c>
      <c r="G162" s="261" t="s">
        <v>556</v>
      </c>
      <c r="H162" s="291">
        <v>283.18</v>
      </c>
      <c r="I162" s="118"/>
      <c r="J162" s="291">
        <v>283.18</v>
      </c>
      <c r="K162" s="118">
        <f t="shared" si="2"/>
        <v>0</v>
      </c>
    </row>
    <row r="163" spans="1:11" ht="32.25" thickBot="1">
      <c r="A163" s="170">
        <v>30</v>
      </c>
      <c r="B163" s="270"/>
      <c r="C163" s="119"/>
      <c r="D163" s="261" t="s">
        <v>554</v>
      </c>
      <c r="E163" s="261" t="s">
        <v>257</v>
      </c>
      <c r="F163" s="294" t="s">
        <v>914</v>
      </c>
      <c r="G163" s="261" t="s">
        <v>557</v>
      </c>
      <c r="H163" s="291">
        <v>283.18</v>
      </c>
      <c r="I163" s="118"/>
      <c r="J163" s="291">
        <v>283.18</v>
      </c>
      <c r="K163" s="118">
        <f t="shared" si="2"/>
        <v>0</v>
      </c>
    </row>
    <row r="164" spans="1:11" ht="47.25">
      <c r="A164" s="133">
        <v>31</v>
      </c>
      <c r="B164" s="270"/>
      <c r="C164" s="119"/>
      <c r="D164" s="261" t="s">
        <v>554</v>
      </c>
      <c r="E164" s="261" t="s">
        <v>258</v>
      </c>
      <c r="F164" s="294" t="s">
        <v>915</v>
      </c>
      <c r="G164" s="261" t="s">
        <v>558</v>
      </c>
      <c r="H164" s="291">
        <v>283.18</v>
      </c>
      <c r="I164" s="118"/>
      <c r="J164" s="291">
        <v>283.18</v>
      </c>
      <c r="K164" s="118">
        <f t="shared" si="2"/>
        <v>0</v>
      </c>
    </row>
    <row r="165" spans="1:11" ht="79.5" thickBot="1">
      <c r="A165" s="170">
        <v>32</v>
      </c>
      <c r="B165" s="270"/>
      <c r="C165" s="119"/>
      <c r="D165" s="261" t="s">
        <v>554</v>
      </c>
      <c r="E165" s="261" t="s">
        <v>259</v>
      </c>
      <c r="F165" s="294" t="s">
        <v>916</v>
      </c>
      <c r="G165" s="261" t="s">
        <v>559</v>
      </c>
      <c r="H165" s="291">
        <v>283.18</v>
      </c>
      <c r="I165" s="118"/>
      <c r="J165" s="291">
        <v>283.18</v>
      </c>
      <c r="K165" s="118">
        <f t="shared" si="2"/>
        <v>0</v>
      </c>
    </row>
    <row r="166" spans="1:11" ht="78.75">
      <c r="A166" s="133">
        <v>33</v>
      </c>
      <c r="B166" s="270"/>
      <c r="C166" s="119"/>
      <c r="D166" s="261" t="s">
        <v>554</v>
      </c>
      <c r="E166" s="261" t="s">
        <v>260</v>
      </c>
      <c r="F166" s="294" t="s">
        <v>917</v>
      </c>
      <c r="G166" s="261" t="s">
        <v>560</v>
      </c>
      <c r="H166" s="291">
        <v>283.18</v>
      </c>
      <c r="I166" s="118"/>
      <c r="J166" s="291">
        <v>283.18</v>
      </c>
      <c r="K166" s="118">
        <f t="shared" si="2"/>
        <v>0</v>
      </c>
    </row>
    <row r="167" spans="1:11" ht="32.25" thickBot="1">
      <c r="A167" s="170">
        <v>34</v>
      </c>
      <c r="B167" s="270"/>
      <c r="C167" s="119"/>
      <c r="D167" s="276" t="s">
        <v>561</v>
      </c>
      <c r="E167" s="276" t="s">
        <v>261</v>
      </c>
      <c r="F167" s="294" t="s">
        <v>918</v>
      </c>
      <c r="G167" s="276" t="s">
        <v>562</v>
      </c>
      <c r="H167" s="279">
        <v>390.76</v>
      </c>
      <c r="I167" s="118"/>
      <c r="J167" s="279">
        <v>390.76</v>
      </c>
      <c r="K167" s="118">
        <f t="shared" si="2"/>
        <v>0</v>
      </c>
    </row>
    <row r="168" spans="1:11" ht="31.5">
      <c r="A168" s="133">
        <v>35</v>
      </c>
      <c r="B168" s="270"/>
      <c r="C168" s="119"/>
      <c r="D168" s="276" t="s">
        <v>561</v>
      </c>
      <c r="E168" s="276" t="s">
        <v>262</v>
      </c>
      <c r="F168" s="294" t="s">
        <v>919</v>
      </c>
      <c r="G168" s="276" t="s">
        <v>563</v>
      </c>
      <c r="H168" s="279">
        <v>390.76</v>
      </c>
      <c r="I168" s="118"/>
      <c r="J168" s="279">
        <v>390.76</v>
      </c>
      <c r="K168" s="118">
        <f t="shared" si="2"/>
        <v>0</v>
      </c>
    </row>
    <row r="169" spans="1:11" ht="63.75" thickBot="1">
      <c r="A169" s="170">
        <v>36</v>
      </c>
      <c r="B169" s="270"/>
      <c r="C169" s="119"/>
      <c r="D169" s="279" t="s">
        <v>561</v>
      </c>
      <c r="E169" s="276" t="s">
        <v>263</v>
      </c>
      <c r="F169" s="294" t="s">
        <v>920</v>
      </c>
      <c r="G169" s="276" t="s">
        <v>564</v>
      </c>
      <c r="H169" s="291">
        <v>219.55</v>
      </c>
      <c r="I169" s="118"/>
      <c r="J169" s="291">
        <v>219.55</v>
      </c>
      <c r="K169" s="118">
        <f t="shared" si="2"/>
        <v>0</v>
      </c>
    </row>
    <row r="170" spans="1:11" ht="31.5">
      <c r="A170" s="133">
        <v>37</v>
      </c>
      <c r="B170" s="270"/>
      <c r="C170" s="119"/>
      <c r="D170" s="276" t="s">
        <v>561</v>
      </c>
      <c r="E170" s="276" t="s">
        <v>264</v>
      </c>
      <c r="F170" s="294" t="s">
        <v>921</v>
      </c>
      <c r="G170" s="276" t="s">
        <v>565</v>
      </c>
      <c r="H170" s="279">
        <v>219.55</v>
      </c>
      <c r="I170" s="118"/>
      <c r="J170" s="279">
        <v>219.55</v>
      </c>
      <c r="K170" s="118">
        <f t="shared" si="2"/>
        <v>0</v>
      </c>
    </row>
    <row r="171" spans="1:11" ht="32.25" thickBot="1">
      <c r="A171" s="170">
        <v>38</v>
      </c>
      <c r="B171" s="270"/>
      <c r="C171" s="119"/>
      <c r="D171" s="276" t="s">
        <v>561</v>
      </c>
      <c r="E171" s="276" t="s">
        <v>265</v>
      </c>
      <c r="F171" s="294" t="s">
        <v>922</v>
      </c>
      <c r="G171" s="276" t="s">
        <v>266</v>
      </c>
      <c r="H171" s="279">
        <v>390.76</v>
      </c>
      <c r="I171" s="118"/>
      <c r="J171" s="279">
        <v>390.76</v>
      </c>
      <c r="K171" s="118">
        <f t="shared" si="2"/>
        <v>0</v>
      </c>
    </row>
    <row r="172" spans="1:11" ht="31.5">
      <c r="A172" s="133">
        <v>39</v>
      </c>
      <c r="B172" s="270"/>
      <c r="C172" s="119"/>
      <c r="D172" s="261" t="s">
        <v>566</v>
      </c>
      <c r="E172" s="261" t="s">
        <v>267</v>
      </c>
      <c r="F172" s="294" t="s">
        <v>923</v>
      </c>
      <c r="G172" s="261" t="s">
        <v>567</v>
      </c>
      <c r="H172" s="291">
        <v>480.31</v>
      </c>
      <c r="I172" s="118"/>
      <c r="J172" s="291">
        <v>480.31</v>
      </c>
      <c r="K172" s="118">
        <f t="shared" si="2"/>
        <v>0</v>
      </c>
    </row>
    <row r="173" spans="1:11" ht="48" thickBot="1">
      <c r="A173" s="170">
        <v>40</v>
      </c>
      <c r="B173" s="270"/>
      <c r="C173" s="119"/>
      <c r="D173" s="261" t="s">
        <v>566</v>
      </c>
      <c r="E173" s="261" t="s">
        <v>268</v>
      </c>
      <c r="F173" s="294" t="s">
        <v>924</v>
      </c>
      <c r="G173" s="261" t="s">
        <v>568</v>
      </c>
      <c r="H173" s="291">
        <v>480.31</v>
      </c>
      <c r="I173" s="118"/>
      <c r="J173" s="291">
        <v>480.31</v>
      </c>
      <c r="K173" s="118">
        <f t="shared" si="2"/>
        <v>0</v>
      </c>
    </row>
    <row r="174" spans="1:11" ht="31.5">
      <c r="A174" s="133">
        <v>41</v>
      </c>
      <c r="B174" s="270"/>
      <c r="C174" s="119"/>
      <c r="D174" s="261" t="s">
        <v>269</v>
      </c>
      <c r="E174" s="261" t="s">
        <v>270</v>
      </c>
      <c r="F174" s="294" t="s">
        <v>925</v>
      </c>
      <c r="G174" s="261" t="s">
        <v>269</v>
      </c>
      <c r="H174" s="291">
        <v>439.53</v>
      </c>
      <c r="I174" s="118"/>
      <c r="J174" s="291">
        <v>439.53</v>
      </c>
      <c r="K174" s="118">
        <f t="shared" si="2"/>
        <v>0</v>
      </c>
    </row>
    <row r="175" spans="1:11" ht="48" thickBot="1">
      <c r="A175" s="170">
        <v>42</v>
      </c>
      <c r="B175" s="270"/>
      <c r="C175" s="119"/>
      <c r="D175" s="261" t="s">
        <v>569</v>
      </c>
      <c r="E175" s="261" t="s">
        <v>271</v>
      </c>
      <c r="F175" s="294" t="s">
        <v>926</v>
      </c>
      <c r="G175" s="261" t="s">
        <v>570</v>
      </c>
      <c r="H175" s="291">
        <v>371.57</v>
      </c>
      <c r="I175" s="118"/>
      <c r="J175" s="291">
        <v>371.57</v>
      </c>
      <c r="K175" s="118">
        <f t="shared" si="2"/>
        <v>0</v>
      </c>
    </row>
    <row r="176" spans="1:11" ht="63">
      <c r="A176" s="133">
        <v>43</v>
      </c>
      <c r="B176" s="270"/>
      <c r="C176" s="119"/>
      <c r="D176" s="261" t="s">
        <v>571</v>
      </c>
      <c r="E176" s="261" t="s">
        <v>272</v>
      </c>
      <c r="F176" s="294" t="s">
        <v>927</v>
      </c>
      <c r="G176" s="261" t="s">
        <v>572</v>
      </c>
      <c r="H176" s="291">
        <v>492.38</v>
      </c>
      <c r="I176" s="118"/>
      <c r="J176" s="291">
        <v>492.38</v>
      </c>
      <c r="K176" s="118">
        <f t="shared" si="2"/>
        <v>0</v>
      </c>
    </row>
    <row r="177" spans="1:11" ht="48" thickBot="1">
      <c r="A177" s="170">
        <v>44</v>
      </c>
      <c r="B177" s="270"/>
      <c r="C177" s="119"/>
      <c r="D177" s="261" t="s">
        <v>571</v>
      </c>
      <c r="E177" s="261" t="s">
        <v>273</v>
      </c>
      <c r="F177" s="294" t="s">
        <v>928</v>
      </c>
      <c r="G177" s="261" t="s">
        <v>573</v>
      </c>
      <c r="H177" s="291">
        <v>492.38</v>
      </c>
      <c r="I177" s="118"/>
      <c r="J177" s="291">
        <v>492.38</v>
      </c>
      <c r="K177" s="118">
        <f t="shared" si="2"/>
        <v>0</v>
      </c>
    </row>
    <row r="178" spans="1:11" ht="31.5">
      <c r="A178" s="133">
        <v>45</v>
      </c>
      <c r="B178" s="270"/>
      <c r="C178" s="119"/>
      <c r="D178" s="261" t="s">
        <v>574</v>
      </c>
      <c r="E178" s="261" t="s">
        <v>274</v>
      </c>
      <c r="F178" s="294" t="s">
        <v>929</v>
      </c>
      <c r="G178" s="261" t="s">
        <v>575</v>
      </c>
      <c r="H178" s="291" t="s">
        <v>1049</v>
      </c>
      <c r="I178" s="118"/>
      <c r="J178" s="291" t="s">
        <v>1049</v>
      </c>
      <c r="K178" s="118" t="e">
        <f t="shared" si="2"/>
        <v>#VALUE!</v>
      </c>
    </row>
    <row r="179" spans="1:11" ht="48" thickBot="1">
      <c r="A179" s="170">
        <v>46</v>
      </c>
      <c r="B179" s="270"/>
      <c r="C179" s="119"/>
      <c r="D179" s="261" t="s">
        <v>275</v>
      </c>
      <c r="E179" s="261" t="s">
        <v>276</v>
      </c>
      <c r="F179" s="294" t="s">
        <v>930</v>
      </c>
      <c r="G179" s="261" t="s">
        <v>576</v>
      </c>
      <c r="H179" s="291">
        <v>674.75</v>
      </c>
      <c r="I179" s="118"/>
      <c r="J179" s="291">
        <v>674.75</v>
      </c>
      <c r="K179" s="118">
        <f t="shared" si="2"/>
        <v>0</v>
      </c>
    </row>
    <row r="180" spans="1:11" ht="31.5">
      <c r="A180" s="133">
        <v>47</v>
      </c>
      <c r="B180" s="270"/>
      <c r="C180" s="119"/>
      <c r="D180" s="261" t="s">
        <v>275</v>
      </c>
      <c r="E180" s="261" t="s">
        <v>277</v>
      </c>
      <c r="F180" s="294" t="s">
        <v>931</v>
      </c>
      <c r="G180" s="261" t="s">
        <v>577</v>
      </c>
      <c r="H180" s="291">
        <v>674.75</v>
      </c>
      <c r="I180" s="118"/>
      <c r="J180" s="291">
        <v>674.75</v>
      </c>
      <c r="K180" s="118">
        <f t="shared" si="2"/>
        <v>0</v>
      </c>
    </row>
    <row r="181" spans="1:11" ht="16.5" thickBot="1">
      <c r="A181" s="170">
        <v>48</v>
      </c>
      <c r="B181" s="270"/>
      <c r="C181" s="119"/>
      <c r="D181" s="261" t="s">
        <v>278</v>
      </c>
      <c r="E181" s="261" t="s">
        <v>279</v>
      </c>
      <c r="F181" s="294" t="s">
        <v>932</v>
      </c>
      <c r="G181" s="261" t="s">
        <v>278</v>
      </c>
      <c r="H181" s="291">
        <v>682.96</v>
      </c>
      <c r="I181" s="118"/>
      <c r="J181" s="291">
        <v>682.96</v>
      </c>
      <c r="K181" s="118">
        <f t="shared" si="2"/>
        <v>0</v>
      </c>
    </row>
    <row r="182" spans="1:11" ht="47.25">
      <c r="A182" s="133">
        <v>49</v>
      </c>
      <c r="B182" s="270"/>
      <c r="C182" s="119"/>
      <c r="D182" s="261" t="s">
        <v>280</v>
      </c>
      <c r="E182" s="261" t="s">
        <v>281</v>
      </c>
      <c r="F182" s="294" t="s">
        <v>933</v>
      </c>
      <c r="G182" s="261" t="s">
        <v>578</v>
      </c>
      <c r="H182" s="291">
        <v>674.75</v>
      </c>
      <c r="I182" s="118"/>
      <c r="J182" s="291">
        <v>674.75</v>
      </c>
      <c r="K182" s="118">
        <f t="shared" si="2"/>
        <v>0</v>
      </c>
    </row>
    <row r="183" spans="1:11" ht="48" thickBot="1">
      <c r="A183" s="170">
        <v>50</v>
      </c>
      <c r="B183" s="270"/>
      <c r="C183" s="119"/>
      <c r="D183" s="261" t="s">
        <v>280</v>
      </c>
      <c r="E183" s="261" t="s">
        <v>282</v>
      </c>
      <c r="F183" s="294" t="s">
        <v>934</v>
      </c>
      <c r="G183" s="261" t="s">
        <v>579</v>
      </c>
      <c r="H183" s="291">
        <v>674.75</v>
      </c>
      <c r="I183" s="118"/>
      <c r="J183" s="291">
        <v>674.75</v>
      </c>
      <c r="K183" s="118">
        <f t="shared" si="2"/>
        <v>0</v>
      </c>
    </row>
    <row r="184" spans="1:11" ht="78.75">
      <c r="A184" s="133">
        <v>51</v>
      </c>
      <c r="B184" s="270"/>
      <c r="C184" s="119"/>
      <c r="D184" s="261" t="s">
        <v>580</v>
      </c>
      <c r="E184" s="261" t="s">
        <v>283</v>
      </c>
      <c r="F184" s="294" t="s">
        <v>935</v>
      </c>
      <c r="G184" s="261" t="s">
        <v>581</v>
      </c>
      <c r="H184" s="291">
        <v>855.88</v>
      </c>
      <c r="I184" s="118"/>
      <c r="J184" s="291">
        <v>855.88</v>
      </c>
      <c r="K184" s="118">
        <f t="shared" si="2"/>
        <v>0</v>
      </c>
    </row>
    <row r="185" spans="1:11" ht="63.75" thickBot="1">
      <c r="A185" s="170">
        <v>52</v>
      </c>
      <c r="B185" s="270"/>
      <c r="C185" s="119"/>
      <c r="D185" s="261" t="s">
        <v>580</v>
      </c>
      <c r="E185" s="261" t="s">
        <v>284</v>
      </c>
      <c r="F185" s="294" t="s">
        <v>936</v>
      </c>
      <c r="G185" s="261" t="s">
        <v>582</v>
      </c>
      <c r="H185" s="291">
        <v>855.88</v>
      </c>
      <c r="I185" s="118"/>
      <c r="J185" s="291">
        <v>855.88</v>
      </c>
      <c r="K185" s="118">
        <f t="shared" si="2"/>
        <v>0</v>
      </c>
    </row>
    <row r="186" spans="1:11" ht="31.5">
      <c r="A186" s="133">
        <v>53</v>
      </c>
      <c r="B186" s="270"/>
      <c r="C186" s="119"/>
      <c r="D186" s="261" t="s">
        <v>583</v>
      </c>
      <c r="E186" s="261" t="s">
        <v>285</v>
      </c>
      <c r="F186" s="294" t="s">
        <v>937</v>
      </c>
      <c r="G186" s="261" t="s">
        <v>584</v>
      </c>
      <c r="H186" s="291">
        <v>413.52</v>
      </c>
      <c r="I186" s="118"/>
      <c r="J186" s="291">
        <v>413.52</v>
      </c>
      <c r="K186" s="118">
        <f t="shared" si="2"/>
        <v>0</v>
      </c>
    </row>
    <row r="187" spans="1:11" ht="32.25" thickBot="1">
      <c r="A187" s="170">
        <v>54</v>
      </c>
      <c r="B187" s="270"/>
      <c r="C187" s="119"/>
      <c r="D187" s="261" t="s">
        <v>585</v>
      </c>
      <c r="E187" s="261" t="s">
        <v>286</v>
      </c>
      <c r="F187" s="294" t="s">
        <v>938</v>
      </c>
      <c r="G187" s="261" t="s">
        <v>585</v>
      </c>
      <c r="H187" s="291" t="s">
        <v>1050</v>
      </c>
      <c r="I187" s="118"/>
      <c r="J187" s="291" t="s">
        <v>1050</v>
      </c>
      <c r="K187" s="118" t="e">
        <f t="shared" si="2"/>
        <v>#VALUE!</v>
      </c>
    </row>
    <row r="188" spans="1:11" ht="78.75">
      <c r="A188" s="133">
        <v>55</v>
      </c>
      <c r="B188" s="270"/>
      <c r="C188" s="119"/>
      <c r="D188" s="261" t="s">
        <v>585</v>
      </c>
      <c r="E188" s="261" t="s">
        <v>287</v>
      </c>
      <c r="F188" s="294" t="s">
        <v>939</v>
      </c>
      <c r="G188" s="261" t="s">
        <v>586</v>
      </c>
      <c r="H188" s="291" t="s">
        <v>1050</v>
      </c>
      <c r="I188" s="118"/>
      <c r="J188" s="291" t="s">
        <v>1050</v>
      </c>
      <c r="K188" s="118" t="e">
        <f t="shared" si="2"/>
        <v>#VALUE!</v>
      </c>
    </row>
    <row r="189" spans="1:11" ht="95.25" thickBot="1">
      <c r="A189" s="170">
        <v>56</v>
      </c>
      <c r="B189" s="270"/>
      <c r="C189" s="119"/>
      <c r="D189" s="261" t="s">
        <v>585</v>
      </c>
      <c r="E189" s="261" t="s">
        <v>288</v>
      </c>
      <c r="F189" s="294" t="s">
        <v>940</v>
      </c>
      <c r="G189" s="261" t="s">
        <v>587</v>
      </c>
      <c r="H189" s="291" t="s">
        <v>1050</v>
      </c>
      <c r="I189" s="118"/>
      <c r="J189" s="291" t="s">
        <v>1050</v>
      </c>
      <c r="K189" s="118" t="e">
        <f t="shared" si="2"/>
        <v>#VALUE!</v>
      </c>
    </row>
    <row r="190" spans="1:11" ht="15.75">
      <c r="A190" s="133">
        <v>57</v>
      </c>
      <c r="B190" s="270"/>
      <c r="C190" s="119"/>
      <c r="D190" s="261" t="s">
        <v>289</v>
      </c>
      <c r="E190" s="261" t="s">
        <v>290</v>
      </c>
      <c r="F190" s="294" t="s">
        <v>941</v>
      </c>
      <c r="G190" s="261" t="s">
        <v>289</v>
      </c>
      <c r="H190" s="291">
        <v>631.35</v>
      </c>
      <c r="I190" s="118"/>
      <c r="J190" s="291">
        <v>631.35</v>
      </c>
      <c r="K190" s="118">
        <f t="shared" si="2"/>
        <v>0</v>
      </c>
    </row>
    <row r="191" spans="1:11" ht="48" thickBot="1">
      <c r="A191" s="170">
        <v>58</v>
      </c>
      <c r="B191" s="270"/>
      <c r="C191" s="119"/>
      <c r="D191" s="261" t="s">
        <v>588</v>
      </c>
      <c r="E191" s="261" t="s">
        <v>291</v>
      </c>
      <c r="F191" s="294" t="s">
        <v>942</v>
      </c>
      <c r="G191" s="261" t="s">
        <v>589</v>
      </c>
      <c r="H191" s="291">
        <v>589.67</v>
      </c>
      <c r="I191" s="118"/>
      <c r="J191" s="291">
        <v>589.67</v>
      </c>
      <c r="K191" s="118">
        <f t="shared" si="2"/>
        <v>0</v>
      </c>
    </row>
    <row r="192" spans="1:11" ht="47.25">
      <c r="A192" s="133">
        <v>59</v>
      </c>
      <c r="B192" s="270"/>
      <c r="C192" s="119"/>
      <c r="D192" s="261" t="s">
        <v>588</v>
      </c>
      <c r="E192" s="261" t="s">
        <v>292</v>
      </c>
      <c r="F192" s="294" t="s">
        <v>943</v>
      </c>
      <c r="G192" s="261" t="s">
        <v>590</v>
      </c>
      <c r="H192" s="291">
        <v>589.67</v>
      </c>
      <c r="I192" s="118"/>
      <c r="J192" s="291">
        <v>589.67</v>
      </c>
      <c r="K192" s="118">
        <f t="shared" si="2"/>
        <v>0</v>
      </c>
    </row>
    <row r="193" spans="1:11" ht="63.75" thickBot="1">
      <c r="A193" s="170">
        <v>60</v>
      </c>
      <c r="B193" s="270"/>
      <c r="C193" s="119"/>
      <c r="D193" s="261" t="s">
        <v>591</v>
      </c>
      <c r="E193" s="261" t="s">
        <v>293</v>
      </c>
      <c r="F193" s="294" t="s">
        <v>944</v>
      </c>
      <c r="G193" s="261" t="s">
        <v>592</v>
      </c>
      <c r="H193" s="291">
        <v>480.31</v>
      </c>
      <c r="I193" s="118"/>
      <c r="J193" s="291">
        <v>480.31</v>
      </c>
      <c r="K193" s="118">
        <f t="shared" si="2"/>
        <v>0</v>
      </c>
    </row>
    <row r="194" spans="1:11" ht="47.25">
      <c r="A194" s="133">
        <v>61</v>
      </c>
      <c r="B194" s="270"/>
      <c r="C194" s="119"/>
      <c r="D194" s="276" t="s">
        <v>591</v>
      </c>
      <c r="E194" s="276" t="s">
        <v>294</v>
      </c>
      <c r="F194" s="294" t="s">
        <v>945</v>
      </c>
      <c r="G194" s="276" t="s">
        <v>593</v>
      </c>
      <c r="H194" s="291">
        <v>480.31</v>
      </c>
      <c r="I194" s="118"/>
      <c r="J194" s="291">
        <v>480.31</v>
      </c>
      <c r="K194" s="118">
        <f t="shared" si="2"/>
        <v>0</v>
      </c>
    </row>
    <row r="195" spans="1:11" ht="32.25" thickBot="1">
      <c r="A195" s="170">
        <v>62</v>
      </c>
      <c r="B195" s="270"/>
      <c r="C195" s="119"/>
      <c r="D195" s="261" t="s">
        <v>594</v>
      </c>
      <c r="E195" s="261" t="s">
        <v>295</v>
      </c>
      <c r="F195" s="294" t="s">
        <v>946</v>
      </c>
      <c r="G195" s="261" t="s">
        <v>595</v>
      </c>
      <c r="H195" s="291">
        <v>371.57</v>
      </c>
      <c r="I195" s="118"/>
      <c r="J195" s="291">
        <v>371.57</v>
      </c>
      <c r="K195" s="118">
        <f t="shared" si="2"/>
        <v>0</v>
      </c>
    </row>
    <row r="196" spans="1:11" ht="31.5">
      <c r="A196" s="133">
        <v>63</v>
      </c>
      <c r="B196" s="270"/>
      <c r="C196" s="119"/>
      <c r="D196" s="261" t="s">
        <v>596</v>
      </c>
      <c r="E196" s="261" t="s">
        <v>296</v>
      </c>
      <c r="F196" s="294" t="s">
        <v>947</v>
      </c>
      <c r="G196" s="261" t="s">
        <v>297</v>
      </c>
      <c r="H196" s="291">
        <v>480.31</v>
      </c>
      <c r="I196" s="118"/>
      <c r="J196" s="291">
        <v>480.31</v>
      </c>
      <c r="K196" s="118">
        <f aca="true" t="shared" si="3" ref="K196:K259">I196*J196</f>
        <v>0</v>
      </c>
    </row>
    <row r="197" spans="1:11" ht="32.25" thickBot="1">
      <c r="A197" s="170">
        <v>64</v>
      </c>
      <c r="B197" s="270"/>
      <c r="C197" s="119"/>
      <c r="D197" s="261" t="s">
        <v>594</v>
      </c>
      <c r="E197" s="261" t="s">
        <v>298</v>
      </c>
      <c r="F197" s="294" t="s">
        <v>948</v>
      </c>
      <c r="G197" s="261" t="s">
        <v>597</v>
      </c>
      <c r="H197" s="291">
        <v>371.57</v>
      </c>
      <c r="I197" s="118"/>
      <c r="J197" s="291">
        <v>371.57</v>
      </c>
      <c r="K197" s="118">
        <f t="shared" si="3"/>
        <v>0</v>
      </c>
    </row>
    <row r="198" spans="1:11" ht="31.5">
      <c r="A198" s="133">
        <v>65</v>
      </c>
      <c r="B198" s="270"/>
      <c r="C198" s="119"/>
      <c r="D198" s="261" t="s">
        <v>594</v>
      </c>
      <c r="E198" s="261" t="s">
        <v>299</v>
      </c>
      <c r="F198" s="294" t="s">
        <v>949</v>
      </c>
      <c r="G198" s="261" t="s">
        <v>598</v>
      </c>
      <c r="H198" s="291">
        <v>371.57</v>
      </c>
      <c r="I198" s="118"/>
      <c r="J198" s="291">
        <v>371.57</v>
      </c>
      <c r="K198" s="118">
        <f t="shared" si="3"/>
        <v>0</v>
      </c>
    </row>
    <row r="199" spans="1:11" ht="32.25" thickBot="1">
      <c r="A199" s="170">
        <v>66</v>
      </c>
      <c r="B199" s="270"/>
      <c r="C199" s="119"/>
      <c r="D199" s="276" t="s">
        <v>596</v>
      </c>
      <c r="E199" s="276" t="s">
        <v>300</v>
      </c>
      <c r="F199" s="294" t="s">
        <v>950</v>
      </c>
      <c r="G199" s="276" t="s">
        <v>599</v>
      </c>
      <c r="H199" s="291">
        <v>480.31</v>
      </c>
      <c r="I199" s="118"/>
      <c r="J199" s="291">
        <v>480.31</v>
      </c>
      <c r="K199" s="118">
        <f t="shared" si="3"/>
        <v>0</v>
      </c>
    </row>
    <row r="200" spans="1:11" ht="31.5">
      <c r="A200" s="133">
        <v>67</v>
      </c>
      <c r="B200" s="270"/>
      <c r="C200" s="119"/>
      <c r="D200" s="261" t="s">
        <v>596</v>
      </c>
      <c r="E200" s="261" t="s">
        <v>301</v>
      </c>
      <c r="F200" s="294" t="s">
        <v>951</v>
      </c>
      <c r="G200" s="261" t="s">
        <v>600</v>
      </c>
      <c r="H200" s="291">
        <v>480.31</v>
      </c>
      <c r="I200" s="118"/>
      <c r="J200" s="291">
        <v>480.31</v>
      </c>
      <c r="K200" s="118">
        <f t="shared" si="3"/>
        <v>0</v>
      </c>
    </row>
    <row r="201" spans="1:11" ht="32.25" thickBot="1">
      <c r="A201" s="170">
        <v>68</v>
      </c>
      <c r="B201" s="270"/>
      <c r="C201" s="119"/>
      <c r="D201" s="276" t="s">
        <v>601</v>
      </c>
      <c r="E201" s="276" t="s">
        <v>302</v>
      </c>
      <c r="F201" s="294" t="s">
        <v>952</v>
      </c>
      <c r="G201" s="276" t="s">
        <v>602</v>
      </c>
      <c r="H201" s="291">
        <v>371.57</v>
      </c>
      <c r="I201" s="118"/>
      <c r="J201" s="291">
        <v>371.57</v>
      </c>
      <c r="K201" s="118">
        <f t="shared" si="3"/>
        <v>0</v>
      </c>
    </row>
    <row r="202" spans="1:11" ht="31.5">
      <c r="A202" s="133">
        <v>69</v>
      </c>
      <c r="B202" s="270"/>
      <c r="C202" s="119"/>
      <c r="D202" s="261" t="s">
        <v>601</v>
      </c>
      <c r="E202" s="261" t="s">
        <v>303</v>
      </c>
      <c r="F202" s="294" t="s">
        <v>953</v>
      </c>
      <c r="G202" s="261" t="s">
        <v>603</v>
      </c>
      <c r="H202" s="291">
        <v>371.57</v>
      </c>
      <c r="I202" s="118"/>
      <c r="J202" s="291">
        <v>371.57</v>
      </c>
      <c r="K202" s="118">
        <f t="shared" si="3"/>
        <v>0</v>
      </c>
    </row>
    <row r="203" spans="1:11" ht="48" thickBot="1">
      <c r="A203" s="170">
        <v>70</v>
      </c>
      <c r="B203" s="270"/>
      <c r="C203" s="119"/>
      <c r="D203" s="276" t="s">
        <v>604</v>
      </c>
      <c r="E203" s="276" t="s">
        <v>304</v>
      </c>
      <c r="F203" s="294" t="s">
        <v>954</v>
      </c>
      <c r="G203" s="276" t="s">
        <v>605</v>
      </c>
      <c r="H203" s="291">
        <v>480.31</v>
      </c>
      <c r="I203" s="118"/>
      <c r="J203" s="291">
        <v>480.31</v>
      </c>
      <c r="K203" s="118">
        <f t="shared" si="3"/>
        <v>0</v>
      </c>
    </row>
    <row r="204" spans="1:11" ht="31.5">
      <c r="A204" s="133">
        <v>71</v>
      </c>
      <c r="B204" s="270"/>
      <c r="C204" s="119"/>
      <c r="D204" s="261" t="s">
        <v>604</v>
      </c>
      <c r="E204" s="261" t="s">
        <v>305</v>
      </c>
      <c r="F204" s="294" t="s">
        <v>955</v>
      </c>
      <c r="G204" s="261" t="s">
        <v>606</v>
      </c>
      <c r="H204" s="291">
        <v>480.31</v>
      </c>
      <c r="I204" s="118"/>
      <c r="J204" s="291">
        <v>480.31</v>
      </c>
      <c r="K204" s="118">
        <f t="shared" si="3"/>
        <v>0</v>
      </c>
    </row>
    <row r="205" spans="1:11" ht="16.5" thickBot="1">
      <c r="A205" s="170">
        <v>72</v>
      </c>
      <c r="B205" s="270"/>
      <c r="C205" s="119"/>
      <c r="D205" s="261" t="s">
        <v>306</v>
      </c>
      <c r="E205" s="261" t="s">
        <v>307</v>
      </c>
      <c r="F205" s="294" t="s">
        <v>956</v>
      </c>
      <c r="G205" s="261" t="s">
        <v>607</v>
      </c>
      <c r="H205" s="291">
        <v>193.54</v>
      </c>
      <c r="I205" s="118"/>
      <c r="J205" s="291">
        <v>193.54</v>
      </c>
      <c r="K205" s="118">
        <f t="shared" si="3"/>
        <v>0</v>
      </c>
    </row>
    <row r="206" spans="1:11" ht="15.75">
      <c r="A206" s="133">
        <v>73</v>
      </c>
      <c r="B206" s="270"/>
      <c r="C206" s="119"/>
      <c r="D206" s="261" t="s">
        <v>306</v>
      </c>
      <c r="E206" s="261" t="s">
        <v>308</v>
      </c>
      <c r="F206" s="294" t="s">
        <v>957</v>
      </c>
      <c r="G206" s="261" t="s">
        <v>309</v>
      </c>
      <c r="H206" s="291">
        <v>193.54</v>
      </c>
      <c r="I206" s="118"/>
      <c r="J206" s="291">
        <v>193.54</v>
      </c>
      <c r="K206" s="118">
        <f t="shared" si="3"/>
        <v>0</v>
      </c>
    </row>
    <row r="207" spans="1:11" ht="63.75" thickBot="1">
      <c r="A207" s="170">
        <v>74</v>
      </c>
      <c r="B207" s="270"/>
      <c r="C207" s="119"/>
      <c r="D207" s="261" t="s">
        <v>310</v>
      </c>
      <c r="E207" s="261" t="s">
        <v>311</v>
      </c>
      <c r="F207" s="294" t="s">
        <v>958</v>
      </c>
      <c r="G207" s="261" t="s">
        <v>608</v>
      </c>
      <c r="H207" s="291">
        <v>808.68</v>
      </c>
      <c r="I207" s="118"/>
      <c r="J207" s="291">
        <v>808.68</v>
      </c>
      <c r="K207" s="118">
        <f t="shared" si="3"/>
        <v>0</v>
      </c>
    </row>
    <row r="208" spans="1:11" ht="47.25">
      <c r="A208" s="133">
        <v>75</v>
      </c>
      <c r="B208" s="270"/>
      <c r="C208" s="119"/>
      <c r="D208" s="261" t="s">
        <v>310</v>
      </c>
      <c r="E208" s="261" t="s">
        <v>312</v>
      </c>
      <c r="F208" s="294" t="s">
        <v>959</v>
      </c>
      <c r="G208" s="261" t="s">
        <v>609</v>
      </c>
      <c r="H208" s="291">
        <v>808.68</v>
      </c>
      <c r="I208" s="118"/>
      <c r="J208" s="291">
        <v>808.68</v>
      </c>
      <c r="K208" s="118">
        <f t="shared" si="3"/>
        <v>0</v>
      </c>
    </row>
    <row r="209" spans="1:11" ht="48" thickBot="1">
      <c r="A209" s="170">
        <v>76</v>
      </c>
      <c r="B209" s="270"/>
      <c r="C209" s="119"/>
      <c r="D209" s="261" t="s">
        <v>310</v>
      </c>
      <c r="E209" s="261" t="s">
        <v>313</v>
      </c>
      <c r="F209" s="294" t="s">
        <v>960</v>
      </c>
      <c r="G209" s="261" t="s">
        <v>610</v>
      </c>
      <c r="H209" s="291">
        <v>808.68</v>
      </c>
      <c r="I209" s="118"/>
      <c r="J209" s="291">
        <v>808.68</v>
      </c>
      <c r="K209" s="118">
        <f t="shared" si="3"/>
        <v>0</v>
      </c>
    </row>
    <row r="210" spans="1:11" ht="63">
      <c r="A210" s="133">
        <v>77</v>
      </c>
      <c r="B210" s="270"/>
      <c r="C210" s="119"/>
      <c r="D210" s="261" t="s">
        <v>310</v>
      </c>
      <c r="E210" s="261" t="s">
        <v>314</v>
      </c>
      <c r="F210" s="294" t="s">
        <v>961</v>
      </c>
      <c r="G210" s="261" t="s">
        <v>611</v>
      </c>
      <c r="H210" s="291">
        <v>808.68</v>
      </c>
      <c r="I210" s="118"/>
      <c r="J210" s="291">
        <v>808.68</v>
      </c>
      <c r="K210" s="118">
        <f t="shared" si="3"/>
        <v>0</v>
      </c>
    </row>
    <row r="211" spans="1:11" ht="48" thickBot="1">
      <c r="A211" s="170">
        <v>78</v>
      </c>
      <c r="B211" s="270"/>
      <c r="C211" s="119"/>
      <c r="D211" s="261" t="s">
        <v>310</v>
      </c>
      <c r="E211" s="261" t="s">
        <v>315</v>
      </c>
      <c r="F211" s="294" t="s">
        <v>962</v>
      </c>
      <c r="G211" s="261" t="s">
        <v>612</v>
      </c>
      <c r="H211" s="291">
        <v>808.68</v>
      </c>
      <c r="I211" s="118"/>
      <c r="J211" s="291">
        <v>808.68</v>
      </c>
      <c r="K211" s="118">
        <f t="shared" si="3"/>
        <v>0</v>
      </c>
    </row>
    <row r="212" spans="1:11" ht="63">
      <c r="A212" s="133">
        <v>79</v>
      </c>
      <c r="B212" s="270"/>
      <c r="C212" s="119"/>
      <c r="D212" s="261" t="s">
        <v>310</v>
      </c>
      <c r="E212" s="261" t="s">
        <v>316</v>
      </c>
      <c r="F212" s="294" t="s">
        <v>963</v>
      </c>
      <c r="G212" s="261" t="s">
        <v>613</v>
      </c>
      <c r="H212" s="291">
        <v>808.68</v>
      </c>
      <c r="I212" s="118"/>
      <c r="J212" s="291">
        <v>808.68</v>
      </c>
      <c r="K212" s="118">
        <f t="shared" si="3"/>
        <v>0</v>
      </c>
    </row>
    <row r="213" spans="1:11" ht="48" thickBot="1">
      <c r="A213" s="170">
        <v>80</v>
      </c>
      <c r="B213" s="270"/>
      <c r="C213" s="119"/>
      <c r="D213" s="261" t="s">
        <v>614</v>
      </c>
      <c r="E213" s="261" t="s">
        <v>317</v>
      </c>
      <c r="F213" s="294" t="s">
        <v>964</v>
      </c>
      <c r="G213" s="261" t="s">
        <v>615</v>
      </c>
      <c r="H213" s="291">
        <v>162.44</v>
      </c>
      <c r="I213" s="118"/>
      <c r="J213" s="291">
        <v>162.44</v>
      </c>
      <c r="K213" s="118">
        <f t="shared" si="3"/>
        <v>0</v>
      </c>
    </row>
    <row r="214" spans="1:11" ht="31.5">
      <c r="A214" s="133">
        <v>81</v>
      </c>
      <c r="B214" s="270"/>
      <c r="C214" s="119"/>
      <c r="D214" s="261" t="s">
        <v>616</v>
      </c>
      <c r="E214" s="261" t="s">
        <v>318</v>
      </c>
      <c r="F214" s="294" t="s">
        <v>965</v>
      </c>
      <c r="G214" s="261" t="s">
        <v>616</v>
      </c>
      <c r="H214" s="291">
        <v>649.77</v>
      </c>
      <c r="I214" s="118"/>
      <c r="J214" s="291">
        <v>649.77</v>
      </c>
      <c r="K214" s="118">
        <f t="shared" si="3"/>
        <v>0</v>
      </c>
    </row>
    <row r="215" spans="1:11" ht="48" thickBot="1">
      <c r="A215" s="170">
        <v>82</v>
      </c>
      <c r="B215" s="270"/>
      <c r="C215" s="119"/>
      <c r="D215" s="261" t="s">
        <v>617</v>
      </c>
      <c r="E215" s="261" t="s">
        <v>319</v>
      </c>
      <c r="F215" s="294" t="s">
        <v>966</v>
      </c>
      <c r="G215" s="261" t="s">
        <v>617</v>
      </c>
      <c r="H215" s="291">
        <v>649.77</v>
      </c>
      <c r="I215" s="118"/>
      <c r="J215" s="291">
        <v>649.77</v>
      </c>
      <c r="K215" s="118">
        <f t="shared" si="3"/>
        <v>0</v>
      </c>
    </row>
    <row r="216" spans="1:11" ht="63">
      <c r="A216" s="133">
        <v>83</v>
      </c>
      <c r="B216" s="270"/>
      <c r="C216" s="119"/>
      <c r="D216" s="261" t="s">
        <v>618</v>
      </c>
      <c r="E216" s="261" t="s">
        <v>263</v>
      </c>
      <c r="F216" s="294" t="s">
        <v>967</v>
      </c>
      <c r="G216" s="261" t="s">
        <v>564</v>
      </c>
      <c r="H216" s="311">
        <v>219.55</v>
      </c>
      <c r="I216" s="118"/>
      <c r="J216" s="311">
        <v>219.55</v>
      </c>
      <c r="K216" s="118">
        <f t="shared" si="3"/>
        <v>0</v>
      </c>
    </row>
    <row r="217" spans="1:11" ht="48" thickBot="1">
      <c r="A217" s="170">
        <v>84</v>
      </c>
      <c r="B217" s="270"/>
      <c r="C217" s="119"/>
      <c r="D217" s="261" t="s">
        <v>619</v>
      </c>
      <c r="E217" s="261" t="s">
        <v>320</v>
      </c>
      <c r="F217" s="294" t="s">
        <v>968</v>
      </c>
      <c r="G217" s="261" t="s">
        <v>619</v>
      </c>
      <c r="H217" s="291">
        <v>965.45</v>
      </c>
      <c r="I217" s="118"/>
      <c r="J217" s="291">
        <v>965.45</v>
      </c>
      <c r="K217" s="118">
        <f t="shared" si="3"/>
        <v>0</v>
      </c>
    </row>
    <row r="218" spans="1:11" ht="31.5">
      <c r="A218" s="133">
        <v>85</v>
      </c>
      <c r="B218" s="270"/>
      <c r="C218" s="119"/>
      <c r="D218" s="261" t="s">
        <v>620</v>
      </c>
      <c r="E218" s="261" t="s">
        <v>321</v>
      </c>
      <c r="F218" s="294" t="s">
        <v>969</v>
      </c>
      <c r="G218" s="261" t="s">
        <v>620</v>
      </c>
      <c r="H218" s="291">
        <v>609.55</v>
      </c>
      <c r="I218" s="118"/>
      <c r="J218" s="291">
        <v>609.55</v>
      </c>
      <c r="K218" s="118">
        <f t="shared" si="3"/>
        <v>0</v>
      </c>
    </row>
    <row r="219" spans="1:11" ht="63.75" thickBot="1">
      <c r="A219" s="170">
        <v>86</v>
      </c>
      <c r="B219" s="270"/>
      <c r="C219" s="119"/>
      <c r="D219" s="261" t="s">
        <v>621</v>
      </c>
      <c r="E219" s="261" t="s">
        <v>322</v>
      </c>
      <c r="F219" s="294" t="s">
        <v>970</v>
      </c>
      <c r="G219" s="261" t="s">
        <v>622</v>
      </c>
      <c r="H219" s="291">
        <v>519.43</v>
      </c>
      <c r="I219" s="118"/>
      <c r="J219" s="291">
        <v>519.43</v>
      </c>
      <c r="K219" s="118">
        <f t="shared" si="3"/>
        <v>0</v>
      </c>
    </row>
    <row r="220" spans="1:11" ht="63">
      <c r="A220" s="133">
        <v>87</v>
      </c>
      <c r="B220" s="270"/>
      <c r="C220" s="119"/>
      <c r="D220" s="276" t="s">
        <v>623</v>
      </c>
      <c r="E220" s="276" t="s">
        <v>624</v>
      </c>
      <c r="F220" s="294" t="s">
        <v>993</v>
      </c>
      <c r="G220" s="261" t="s">
        <v>750</v>
      </c>
      <c r="H220" s="291">
        <v>519.43</v>
      </c>
      <c r="I220" s="118"/>
      <c r="J220" s="291">
        <v>519.43</v>
      </c>
      <c r="K220" s="118">
        <f t="shared" si="3"/>
        <v>0</v>
      </c>
    </row>
    <row r="221" spans="1:11" ht="48" thickBot="1">
      <c r="A221" s="170">
        <v>88</v>
      </c>
      <c r="B221" s="270"/>
      <c r="C221" s="119"/>
      <c r="D221" s="276" t="s">
        <v>623</v>
      </c>
      <c r="E221" s="276" t="s">
        <v>625</v>
      </c>
      <c r="F221" s="90" t="s">
        <v>994</v>
      </c>
      <c r="G221" s="261" t="s">
        <v>751</v>
      </c>
      <c r="H221" s="291">
        <v>519.43</v>
      </c>
      <c r="I221" s="118"/>
      <c r="J221" s="291">
        <v>519.43</v>
      </c>
      <c r="K221" s="118">
        <f t="shared" si="3"/>
        <v>0</v>
      </c>
    </row>
    <row r="222" spans="1:11" ht="31.5">
      <c r="A222" s="133">
        <v>89</v>
      </c>
      <c r="B222" s="270"/>
      <c r="C222" s="119"/>
      <c r="D222" s="261" t="s">
        <v>626</v>
      </c>
      <c r="E222" s="261" t="s">
        <v>323</v>
      </c>
      <c r="F222" s="294" t="s">
        <v>971</v>
      </c>
      <c r="G222" s="261" t="s">
        <v>626</v>
      </c>
      <c r="H222" s="291">
        <v>444.84</v>
      </c>
      <c r="I222" s="118"/>
      <c r="J222" s="291">
        <v>444.84</v>
      </c>
      <c r="K222" s="118">
        <f t="shared" si="3"/>
        <v>0</v>
      </c>
    </row>
    <row r="223" spans="1:11" ht="48" thickBot="1">
      <c r="A223" s="170">
        <v>90</v>
      </c>
      <c r="B223" s="270"/>
      <c r="C223" s="119"/>
      <c r="D223" s="261" t="s">
        <v>627</v>
      </c>
      <c r="E223" s="261" t="s">
        <v>324</v>
      </c>
      <c r="F223" s="294" t="s">
        <v>972</v>
      </c>
      <c r="G223" s="261" t="s">
        <v>628</v>
      </c>
      <c r="H223" s="291">
        <v>555.8</v>
      </c>
      <c r="I223" s="118"/>
      <c r="J223" s="291">
        <v>555.8</v>
      </c>
      <c r="K223" s="118">
        <f t="shared" si="3"/>
        <v>0</v>
      </c>
    </row>
    <row r="224" spans="1:11" ht="31.5">
      <c r="A224" s="133">
        <v>91</v>
      </c>
      <c r="B224" s="270"/>
      <c r="C224" s="119"/>
      <c r="D224" s="261" t="s">
        <v>778</v>
      </c>
      <c r="E224" s="261" t="s">
        <v>779</v>
      </c>
      <c r="F224" s="294" t="s">
        <v>973</v>
      </c>
      <c r="G224" s="261" t="s">
        <v>780</v>
      </c>
      <c r="H224" s="291">
        <v>444.84</v>
      </c>
      <c r="I224" s="118"/>
      <c r="J224" s="291">
        <v>444.84</v>
      </c>
      <c r="K224" s="118">
        <f t="shared" si="3"/>
        <v>0</v>
      </c>
    </row>
    <row r="225" spans="1:11" ht="32.25" thickBot="1">
      <c r="A225" s="170">
        <v>92</v>
      </c>
      <c r="B225" s="270"/>
      <c r="C225" s="119"/>
      <c r="D225" s="261" t="s">
        <v>629</v>
      </c>
      <c r="E225" s="261" t="s">
        <v>781</v>
      </c>
      <c r="F225" s="294" t="s">
        <v>974</v>
      </c>
      <c r="G225" s="261" t="s">
        <v>782</v>
      </c>
      <c r="H225" s="291">
        <v>444.84</v>
      </c>
      <c r="I225" s="118"/>
      <c r="J225" s="291">
        <v>444.84</v>
      </c>
      <c r="K225" s="118">
        <f t="shared" si="3"/>
        <v>0</v>
      </c>
    </row>
    <row r="226" spans="1:11" ht="63">
      <c r="A226" s="133">
        <v>93</v>
      </c>
      <c r="B226" s="270"/>
      <c r="C226" s="119"/>
      <c r="D226" s="261" t="s">
        <v>630</v>
      </c>
      <c r="E226" s="261" t="s">
        <v>325</v>
      </c>
      <c r="F226" s="294" t="s">
        <v>975</v>
      </c>
      <c r="G226" s="261" t="s">
        <v>630</v>
      </c>
      <c r="H226" s="291">
        <v>454.09</v>
      </c>
      <c r="I226" s="118"/>
      <c r="J226" s="291">
        <v>454.09</v>
      </c>
      <c r="K226" s="118">
        <f t="shared" si="3"/>
        <v>0</v>
      </c>
    </row>
    <row r="227" spans="1:11" ht="48" thickBot="1">
      <c r="A227" s="170">
        <v>94</v>
      </c>
      <c r="B227" s="270"/>
      <c r="C227" s="119"/>
      <c r="D227" s="261" t="s">
        <v>326</v>
      </c>
      <c r="E227" s="261" t="s">
        <v>327</v>
      </c>
      <c r="F227" s="294" t="s">
        <v>976</v>
      </c>
      <c r="G227" s="261" t="s">
        <v>631</v>
      </c>
      <c r="H227" s="291">
        <v>273.03</v>
      </c>
      <c r="I227" s="118"/>
      <c r="J227" s="291">
        <v>273.03</v>
      </c>
      <c r="K227" s="118">
        <f t="shared" si="3"/>
        <v>0</v>
      </c>
    </row>
    <row r="228" spans="1:11" ht="78.75">
      <c r="A228" s="133">
        <v>95</v>
      </c>
      <c r="B228" s="270"/>
      <c r="C228" s="119"/>
      <c r="D228" s="261" t="s">
        <v>632</v>
      </c>
      <c r="E228" s="261" t="s">
        <v>328</v>
      </c>
      <c r="F228" s="294" t="s">
        <v>977</v>
      </c>
      <c r="G228" s="261" t="s">
        <v>633</v>
      </c>
      <c r="H228" s="291">
        <v>555.8</v>
      </c>
      <c r="I228" s="118"/>
      <c r="J228" s="291">
        <v>555.8</v>
      </c>
      <c r="K228" s="118">
        <f t="shared" si="3"/>
        <v>0</v>
      </c>
    </row>
    <row r="229" spans="1:11" ht="48" thickBot="1">
      <c r="A229" s="170">
        <v>96</v>
      </c>
      <c r="B229" s="270"/>
      <c r="C229" s="119"/>
      <c r="D229" s="261" t="s">
        <v>634</v>
      </c>
      <c r="E229" s="261" t="s">
        <v>329</v>
      </c>
      <c r="F229" s="294" t="s">
        <v>978</v>
      </c>
      <c r="G229" s="261" t="s">
        <v>634</v>
      </c>
      <c r="H229" s="291">
        <v>360.11</v>
      </c>
      <c r="I229" s="118"/>
      <c r="J229" s="291">
        <v>360.11</v>
      </c>
      <c r="K229" s="118">
        <f t="shared" si="3"/>
        <v>0</v>
      </c>
    </row>
    <row r="230" spans="1:11" ht="31.5">
      <c r="A230" s="133">
        <v>97</v>
      </c>
      <c r="B230" s="270"/>
      <c r="C230" s="119"/>
      <c r="D230" s="261" t="s">
        <v>635</v>
      </c>
      <c r="E230" s="261" t="s">
        <v>330</v>
      </c>
      <c r="F230" s="294" t="s">
        <v>979</v>
      </c>
      <c r="G230" s="261" t="s">
        <v>635</v>
      </c>
      <c r="H230" s="291">
        <v>283.18</v>
      </c>
      <c r="I230" s="118"/>
      <c r="J230" s="291">
        <v>283.18</v>
      </c>
      <c r="K230" s="118">
        <f t="shared" si="3"/>
        <v>0</v>
      </c>
    </row>
    <row r="231" spans="1:11" ht="48" thickBot="1">
      <c r="A231" s="170">
        <v>98</v>
      </c>
      <c r="B231" s="270"/>
      <c r="C231" s="119"/>
      <c r="D231" s="261" t="s">
        <v>636</v>
      </c>
      <c r="E231" s="261" t="s">
        <v>331</v>
      </c>
      <c r="F231" s="294" t="s">
        <v>980</v>
      </c>
      <c r="G231" s="261" t="s">
        <v>636</v>
      </c>
      <c r="H231" s="291">
        <v>379.98</v>
      </c>
      <c r="I231" s="118"/>
      <c r="J231" s="291">
        <v>379.98</v>
      </c>
      <c r="K231" s="118">
        <f t="shared" si="3"/>
        <v>0</v>
      </c>
    </row>
    <row r="232" spans="1:11" ht="15.75">
      <c r="A232" s="133">
        <v>99</v>
      </c>
      <c r="B232" s="270"/>
      <c r="C232" s="119"/>
      <c r="D232" s="261" t="s">
        <v>333</v>
      </c>
      <c r="E232" s="261" t="s">
        <v>332</v>
      </c>
      <c r="F232" s="294" t="s">
        <v>981</v>
      </c>
      <c r="G232" s="261" t="s">
        <v>333</v>
      </c>
      <c r="H232" s="291">
        <v>1050.94</v>
      </c>
      <c r="I232" s="118"/>
      <c r="J232" s="291">
        <v>1050.94</v>
      </c>
      <c r="K232" s="118">
        <f t="shared" si="3"/>
        <v>0</v>
      </c>
    </row>
    <row r="233" spans="1:11" ht="63.75" thickBot="1">
      <c r="A233" s="170">
        <v>100</v>
      </c>
      <c r="B233" s="270"/>
      <c r="C233" s="119"/>
      <c r="D233" s="261" t="s">
        <v>637</v>
      </c>
      <c r="E233" s="261" t="s">
        <v>337</v>
      </c>
      <c r="F233" s="294" t="s">
        <v>982</v>
      </c>
      <c r="G233" s="261" t="s">
        <v>638</v>
      </c>
      <c r="H233" s="291">
        <v>283.18</v>
      </c>
      <c r="I233" s="118"/>
      <c r="J233" s="291">
        <v>283.18</v>
      </c>
      <c r="K233" s="118">
        <f t="shared" si="3"/>
        <v>0</v>
      </c>
    </row>
    <row r="234" spans="1:11" ht="63">
      <c r="A234" s="133">
        <v>101</v>
      </c>
      <c r="B234" s="270"/>
      <c r="C234" s="119"/>
      <c r="D234" s="261" t="s">
        <v>637</v>
      </c>
      <c r="E234" s="261" t="s">
        <v>338</v>
      </c>
      <c r="F234" s="294" t="s">
        <v>983</v>
      </c>
      <c r="G234" s="261" t="s">
        <v>639</v>
      </c>
      <c r="H234" s="291">
        <v>283.18</v>
      </c>
      <c r="I234" s="118"/>
      <c r="J234" s="291">
        <v>283.18</v>
      </c>
      <c r="K234" s="118">
        <f t="shared" si="3"/>
        <v>0</v>
      </c>
    </row>
    <row r="235" spans="1:11" ht="16.5" thickBot="1">
      <c r="A235" s="170">
        <v>102</v>
      </c>
      <c r="B235" s="270"/>
      <c r="C235" s="119"/>
      <c r="D235" s="261" t="s">
        <v>640</v>
      </c>
      <c r="E235" s="261" t="s">
        <v>641</v>
      </c>
      <c r="F235" s="90" t="s">
        <v>995</v>
      </c>
      <c r="G235" s="261" t="s">
        <v>642</v>
      </c>
      <c r="H235" s="291">
        <v>538.48</v>
      </c>
      <c r="I235" s="118"/>
      <c r="J235" s="291">
        <v>538.48</v>
      </c>
      <c r="K235" s="118">
        <f t="shared" si="3"/>
        <v>0</v>
      </c>
    </row>
    <row r="236" spans="1:11" ht="31.5">
      <c r="A236" s="133">
        <v>103</v>
      </c>
      <c r="B236" s="270"/>
      <c r="C236" s="119"/>
      <c r="D236" s="261" t="s">
        <v>643</v>
      </c>
      <c r="E236" s="261" t="s">
        <v>644</v>
      </c>
      <c r="F236" s="90" t="s">
        <v>996</v>
      </c>
      <c r="G236" s="261" t="s">
        <v>645</v>
      </c>
      <c r="H236" s="291">
        <v>808.68</v>
      </c>
      <c r="I236" s="118"/>
      <c r="J236" s="291">
        <v>808.68</v>
      </c>
      <c r="K236" s="118">
        <f t="shared" si="3"/>
        <v>0</v>
      </c>
    </row>
    <row r="237" spans="1:11" ht="32.25" thickBot="1">
      <c r="A237" s="170">
        <v>104</v>
      </c>
      <c r="B237" s="270"/>
      <c r="C237" s="119"/>
      <c r="D237" s="261" t="s">
        <v>646</v>
      </c>
      <c r="E237" s="261" t="s">
        <v>647</v>
      </c>
      <c r="F237" s="90" t="s">
        <v>997</v>
      </c>
      <c r="G237" s="261" t="s">
        <v>648</v>
      </c>
      <c r="H237" s="291">
        <v>480.31</v>
      </c>
      <c r="I237" s="118"/>
      <c r="J237" s="291">
        <v>480.31</v>
      </c>
      <c r="K237" s="118">
        <f t="shared" si="3"/>
        <v>0</v>
      </c>
    </row>
    <row r="238" spans="1:11" ht="31.5">
      <c r="A238" s="133">
        <v>105</v>
      </c>
      <c r="B238" s="270"/>
      <c r="C238" s="119"/>
      <c r="D238" s="261" t="s">
        <v>649</v>
      </c>
      <c r="E238" s="261" t="s">
        <v>650</v>
      </c>
      <c r="F238" s="294" t="s">
        <v>998</v>
      </c>
      <c r="G238" s="261" t="s">
        <v>651</v>
      </c>
      <c r="H238" s="291">
        <v>480.31</v>
      </c>
      <c r="I238" s="118"/>
      <c r="J238" s="291">
        <v>480.31</v>
      </c>
      <c r="K238" s="118">
        <f t="shared" si="3"/>
        <v>0</v>
      </c>
    </row>
    <row r="239" spans="1:11" ht="32.25" thickBot="1">
      <c r="A239" s="170">
        <v>106</v>
      </c>
      <c r="B239" s="270"/>
      <c r="C239" s="119"/>
      <c r="D239" s="261" t="s">
        <v>652</v>
      </c>
      <c r="E239" s="261" t="s">
        <v>653</v>
      </c>
      <c r="F239" s="90" t="s">
        <v>999</v>
      </c>
      <c r="G239" s="261" t="s">
        <v>652</v>
      </c>
      <c r="H239" s="291">
        <v>480.31</v>
      </c>
      <c r="I239" s="118"/>
      <c r="J239" s="291">
        <v>480.31</v>
      </c>
      <c r="K239" s="118">
        <f t="shared" si="3"/>
        <v>0</v>
      </c>
    </row>
    <row r="240" spans="1:11" ht="31.5">
      <c r="A240" s="133">
        <v>107</v>
      </c>
      <c r="B240" s="270"/>
      <c r="C240" s="119"/>
      <c r="D240" s="261" t="s">
        <v>654</v>
      </c>
      <c r="E240" s="261" t="s">
        <v>655</v>
      </c>
      <c r="F240" s="90" t="s">
        <v>1000</v>
      </c>
      <c r="G240" s="261" t="s">
        <v>654</v>
      </c>
      <c r="H240" s="291">
        <v>480.31</v>
      </c>
      <c r="I240" s="118"/>
      <c r="J240" s="291">
        <v>480.31</v>
      </c>
      <c r="K240" s="118">
        <f t="shared" si="3"/>
        <v>0</v>
      </c>
    </row>
    <row r="241" spans="1:11" ht="32.25" thickBot="1">
      <c r="A241" s="170">
        <v>108</v>
      </c>
      <c r="B241" s="270"/>
      <c r="C241" s="119"/>
      <c r="D241" s="261" t="s">
        <v>656</v>
      </c>
      <c r="E241" s="261" t="s">
        <v>657</v>
      </c>
      <c r="F241" s="90" t="s">
        <v>1001</v>
      </c>
      <c r="G241" s="261" t="s">
        <v>658</v>
      </c>
      <c r="H241" s="291">
        <v>480.31</v>
      </c>
      <c r="I241" s="118"/>
      <c r="J241" s="291">
        <v>480.31</v>
      </c>
      <c r="K241" s="118">
        <f t="shared" si="3"/>
        <v>0</v>
      </c>
    </row>
    <row r="242" spans="1:11" ht="47.25">
      <c r="A242" s="133">
        <v>109</v>
      </c>
      <c r="B242" s="270"/>
      <c r="C242" s="119"/>
      <c r="D242" s="261" t="s">
        <v>659</v>
      </c>
      <c r="E242" s="261" t="s">
        <v>660</v>
      </c>
      <c r="F242" s="90" t="s">
        <v>1002</v>
      </c>
      <c r="G242" s="261" t="s">
        <v>659</v>
      </c>
      <c r="H242" s="291">
        <v>538.48</v>
      </c>
      <c r="I242" s="118"/>
      <c r="J242" s="291">
        <v>538.48</v>
      </c>
      <c r="K242" s="118">
        <f t="shared" si="3"/>
        <v>0</v>
      </c>
    </row>
    <row r="243" spans="1:11" ht="32.25" thickBot="1">
      <c r="A243" s="170">
        <v>110</v>
      </c>
      <c r="B243" s="270"/>
      <c r="C243" s="119"/>
      <c r="D243" s="261" t="s">
        <v>661</v>
      </c>
      <c r="E243" s="261" t="s">
        <v>662</v>
      </c>
      <c r="F243" s="90" t="s">
        <v>1003</v>
      </c>
      <c r="G243" s="261" t="s">
        <v>661</v>
      </c>
      <c r="H243" s="291">
        <v>480.31</v>
      </c>
      <c r="I243" s="118"/>
      <c r="J243" s="291">
        <v>480.31</v>
      </c>
      <c r="K243" s="118">
        <f t="shared" si="3"/>
        <v>0</v>
      </c>
    </row>
    <row r="244" spans="1:11" ht="31.5">
      <c r="A244" s="133">
        <v>111</v>
      </c>
      <c r="B244" s="270"/>
      <c r="C244" s="119"/>
      <c r="D244" s="261" t="s">
        <v>663</v>
      </c>
      <c r="E244" s="261" t="s">
        <v>664</v>
      </c>
      <c r="F244" s="90" t="s">
        <v>1004</v>
      </c>
      <c r="G244" s="261" t="s">
        <v>665</v>
      </c>
      <c r="H244" s="291">
        <v>742.92</v>
      </c>
      <c r="I244" s="118"/>
      <c r="J244" s="291">
        <v>742.92</v>
      </c>
      <c r="K244" s="118">
        <f t="shared" si="3"/>
        <v>0</v>
      </c>
    </row>
    <row r="245" spans="1:11" ht="32.25" thickBot="1">
      <c r="A245" s="170">
        <v>112</v>
      </c>
      <c r="B245" s="270"/>
      <c r="C245" s="119"/>
      <c r="D245" s="276" t="s">
        <v>666</v>
      </c>
      <c r="E245" s="276" t="s">
        <v>667</v>
      </c>
      <c r="F245" s="90" t="s">
        <v>1005</v>
      </c>
      <c r="G245" s="276" t="s">
        <v>668</v>
      </c>
      <c r="H245" s="279">
        <v>480.31</v>
      </c>
      <c r="I245" s="118"/>
      <c r="J245" s="279">
        <v>480.31</v>
      </c>
      <c r="K245" s="118">
        <f t="shared" si="3"/>
        <v>0</v>
      </c>
    </row>
    <row r="246" spans="1:11" ht="47.25">
      <c r="A246" s="133">
        <v>113</v>
      </c>
      <c r="B246" s="270"/>
      <c r="C246" s="119"/>
      <c r="D246" s="261" t="s">
        <v>669</v>
      </c>
      <c r="E246" s="261" t="s">
        <v>670</v>
      </c>
      <c r="F246" s="294" t="s">
        <v>1006</v>
      </c>
      <c r="G246" s="261" t="s">
        <v>669</v>
      </c>
      <c r="H246" s="291">
        <v>480.31</v>
      </c>
      <c r="I246" s="118"/>
      <c r="J246" s="291">
        <v>480.31</v>
      </c>
      <c r="K246" s="118">
        <f t="shared" si="3"/>
        <v>0</v>
      </c>
    </row>
    <row r="247" spans="1:11" ht="48" thickBot="1">
      <c r="A247" s="170">
        <v>114</v>
      </c>
      <c r="B247" s="270"/>
      <c r="C247" s="119"/>
      <c r="D247" s="261" t="s">
        <v>671</v>
      </c>
      <c r="E247" s="261" t="s">
        <v>672</v>
      </c>
      <c r="F247" s="294" t="s">
        <v>1007</v>
      </c>
      <c r="G247" s="261" t="s">
        <v>671</v>
      </c>
      <c r="H247" s="291">
        <v>480.31</v>
      </c>
      <c r="I247" s="118"/>
      <c r="J247" s="291">
        <v>480.31</v>
      </c>
      <c r="K247" s="118">
        <f t="shared" si="3"/>
        <v>0</v>
      </c>
    </row>
    <row r="248" spans="1:11" ht="47.25">
      <c r="A248" s="133">
        <v>115</v>
      </c>
      <c r="B248" s="270"/>
      <c r="C248" s="119"/>
      <c r="D248" s="261" t="s">
        <v>673</v>
      </c>
      <c r="E248" s="261" t="s">
        <v>674</v>
      </c>
      <c r="F248" s="294" t="s">
        <v>1008</v>
      </c>
      <c r="G248" s="261" t="s">
        <v>675</v>
      </c>
      <c r="H248" s="291">
        <v>480.31</v>
      </c>
      <c r="I248" s="118"/>
      <c r="J248" s="291">
        <v>480.31</v>
      </c>
      <c r="K248" s="118">
        <f t="shared" si="3"/>
        <v>0</v>
      </c>
    </row>
    <row r="249" spans="1:11" ht="32.25" thickBot="1">
      <c r="A249" s="170">
        <v>116</v>
      </c>
      <c r="B249" s="270"/>
      <c r="C249" s="119"/>
      <c r="D249" s="261" t="s">
        <v>676</v>
      </c>
      <c r="E249" s="261" t="s">
        <v>677</v>
      </c>
      <c r="F249" s="294" t="s">
        <v>1009</v>
      </c>
      <c r="G249" s="261" t="s">
        <v>678</v>
      </c>
      <c r="H249" s="291">
        <v>480.31</v>
      </c>
      <c r="I249" s="118"/>
      <c r="J249" s="291">
        <v>480.31</v>
      </c>
      <c r="K249" s="118">
        <f t="shared" si="3"/>
        <v>0</v>
      </c>
    </row>
    <row r="250" spans="1:11" ht="47.25">
      <c r="A250" s="133">
        <v>117</v>
      </c>
      <c r="B250" s="270"/>
      <c r="C250" s="119"/>
      <c r="D250" s="261" t="s">
        <v>679</v>
      </c>
      <c r="E250" s="261" t="s">
        <v>893</v>
      </c>
      <c r="F250" s="294" t="s">
        <v>1010</v>
      </c>
      <c r="G250" s="261"/>
      <c r="H250" s="291">
        <v>259.72</v>
      </c>
      <c r="I250" s="118"/>
      <c r="J250" s="291">
        <v>259.72</v>
      </c>
      <c r="K250" s="118">
        <f t="shared" si="3"/>
        <v>0</v>
      </c>
    </row>
    <row r="251" spans="1:11" ht="16.5" thickBot="1">
      <c r="A251" s="170">
        <v>118</v>
      </c>
      <c r="B251" s="270"/>
      <c r="C251" s="119"/>
      <c r="D251" s="261" t="s">
        <v>680</v>
      </c>
      <c r="E251" s="261" t="s">
        <v>681</v>
      </c>
      <c r="F251" s="294" t="s">
        <v>1011</v>
      </c>
      <c r="G251" s="261" t="s">
        <v>680</v>
      </c>
      <c r="H251" s="291">
        <v>297.5</v>
      </c>
      <c r="I251" s="118"/>
      <c r="J251" s="291">
        <v>297.5</v>
      </c>
      <c r="K251" s="118">
        <f t="shared" si="3"/>
        <v>0</v>
      </c>
    </row>
    <row r="252" spans="1:11" ht="31.5">
      <c r="A252" s="133">
        <v>119</v>
      </c>
      <c r="B252" s="270"/>
      <c r="C252" s="119"/>
      <c r="D252" s="261" t="s">
        <v>682</v>
      </c>
      <c r="E252" s="261" t="s">
        <v>683</v>
      </c>
      <c r="F252" s="294" t="s">
        <v>1012</v>
      </c>
      <c r="G252" s="261" t="s">
        <v>682</v>
      </c>
      <c r="H252" s="291">
        <v>480.31</v>
      </c>
      <c r="I252" s="118"/>
      <c r="J252" s="291">
        <v>480.31</v>
      </c>
      <c r="K252" s="118">
        <f t="shared" si="3"/>
        <v>0</v>
      </c>
    </row>
    <row r="253" spans="1:11" ht="32.25" thickBot="1">
      <c r="A253" s="170">
        <v>120</v>
      </c>
      <c r="B253" s="270"/>
      <c r="C253" s="119"/>
      <c r="D253" s="261" t="s">
        <v>684</v>
      </c>
      <c r="E253" s="261" t="s">
        <v>685</v>
      </c>
      <c r="F253" s="294" t="s">
        <v>1013</v>
      </c>
      <c r="G253" s="261" t="s">
        <v>686</v>
      </c>
      <c r="H253" s="291">
        <v>246.93</v>
      </c>
      <c r="I253" s="118"/>
      <c r="J253" s="291">
        <v>246.93</v>
      </c>
      <c r="K253" s="118">
        <f t="shared" si="3"/>
        <v>0</v>
      </c>
    </row>
    <row r="254" spans="1:11" ht="31.5">
      <c r="A254" s="133">
        <v>121</v>
      </c>
      <c r="B254" s="270"/>
      <c r="C254" s="119"/>
      <c r="D254" s="276" t="s">
        <v>684</v>
      </c>
      <c r="E254" s="276" t="s">
        <v>687</v>
      </c>
      <c r="F254" s="294" t="s">
        <v>1014</v>
      </c>
      <c r="G254" s="261" t="s">
        <v>752</v>
      </c>
      <c r="H254" s="291">
        <v>246.93</v>
      </c>
      <c r="I254" s="118"/>
      <c r="J254" s="291">
        <v>246.93</v>
      </c>
      <c r="K254" s="118">
        <f t="shared" si="3"/>
        <v>0</v>
      </c>
    </row>
    <row r="255" spans="1:11" ht="32.25" thickBot="1">
      <c r="A255" s="170">
        <v>122</v>
      </c>
      <c r="B255" s="270"/>
      <c r="C255" s="119"/>
      <c r="D255" s="261" t="s">
        <v>684</v>
      </c>
      <c r="E255" s="261" t="s">
        <v>688</v>
      </c>
      <c r="F255" s="294" t="s">
        <v>1015</v>
      </c>
      <c r="G255" s="261" t="s">
        <v>689</v>
      </c>
      <c r="H255" s="291">
        <v>246.93</v>
      </c>
      <c r="I255" s="118"/>
      <c r="J255" s="291">
        <v>246.93</v>
      </c>
      <c r="K255" s="118">
        <f t="shared" si="3"/>
        <v>0</v>
      </c>
    </row>
    <row r="256" spans="1:11" ht="31.5">
      <c r="A256" s="133">
        <v>123</v>
      </c>
      <c r="B256" s="270"/>
      <c r="C256" s="119"/>
      <c r="D256" s="276" t="s">
        <v>690</v>
      </c>
      <c r="E256" s="276" t="s">
        <v>691</v>
      </c>
      <c r="F256" s="294" t="s">
        <v>1016</v>
      </c>
      <c r="G256" s="261" t="s">
        <v>753</v>
      </c>
      <c r="H256" s="291">
        <v>246.93</v>
      </c>
      <c r="I256" s="118"/>
      <c r="J256" s="291">
        <v>246.93</v>
      </c>
      <c r="K256" s="118">
        <f t="shared" si="3"/>
        <v>0</v>
      </c>
    </row>
    <row r="257" spans="1:11" ht="16.5" thickBot="1">
      <c r="A257" s="170">
        <v>124</v>
      </c>
      <c r="B257" s="270"/>
      <c r="C257" s="119"/>
      <c r="D257" s="261" t="s">
        <v>692</v>
      </c>
      <c r="E257" s="261" t="s">
        <v>693</v>
      </c>
      <c r="F257" s="294" t="s">
        <v>1017</v>
      </c>
      <c r="G257" s="261" t="s">
        <v>692</v>
      </c>
      <c r="H257" s="291">
        <v>589.67</v>
      </c>
      <c r="I257" s="118"/>
      <c r="J257" s="291">
        <v>589.67</v>
      </c>
      <c r="K257" s="118">
        <f t="shared" si="3"/>
        <v>0</v>
      </c>
    </row>
    <row r="258" spans="1:11" ht="78.75">
      <c r="A258" s="133">
        <v>125</v>
      </c>
      <c r="B258" s="270"/>
      <c r="C258" s="119"/>
      <c r="D258" s="276" t="s">
        <v>692</v>
      </c>
      <c r="E258" s="276" t="s">
        <v>694</v>
      </c>
      <c r="F258" s="294" t="s">
        <v>1018</v>
      </c>
      <c r="G258" s="261" t="s">
        <v>754</v>
      </c>
      <c r="H258" s="279">
        <v>589.67</v>
      </c>
      <c r="I258" s="118"/>
      <c r="J258" s="279">
        <v>589.67</v>
      </c>
      <c r="K258" s="118">
        <f t="shared" si="3"/>
        <v>0</v>
      </c>
    </row>
    <row r="259" spans="1:11" ht="48" thickBot="1">
      <c r="A259" s="170">
        <v>126</v>
      </c>
      <c r="B259" s="270"/>
      <c r="C259" s="119"/>
      <c r="D259" s="261" t="s">
        <v>695</v>
      </c>
      <c r="E259" s="261" t="s">
        <v>696</v>
      </c>
      <c r="F259" s="294" t="s">
        <v>1019</v>
      </c>
      <c r="G259" s="261" t="s">
        <v>697</v>
      </c>
      <c r="H259" s="291">
        <v>742.92</v>
      </c>
      <c r="I259" s="118"/>
      <c r="J259" s="291">
        <v>742.92</v>
      </c>
      <c r="K259" s="118">
        <f t="shared" si="3"/>
        <v>0</v>
      </c>
    </row>
    <row r="260" spans="1:11" ht="47.25">
      <c r="A260" s="133">
        <v>127</v>
      </c>
      <c r="B260" s="270"/>
      <c r="C260" s="119"/>
      <c r="D260" s="276" t="s">
        <v>698</v>
      </c>
      <c r="E260" s="276" t="s">
        <v>699</v>
      </c>
      <c r="F260" s="294" t="s">
        <v>1020</v>
      </c>
      <c r="G260" s="276" t="s">
        <v>700</v>
      </c>
      <c r="H260" s="291">
        <v>742.92</v>
      </c>
      <c r="I260" s="118"/>
      <c r="J260" s="291">
        <v>742.92</v>
      </c>
      <c r="K260" s="118">
        <f aca="true" t="shared" si="4" ref="K260:K278">I260*J260</f>
        <v>0</v>
      </c>
    </row>
    <row r="261" spans="1:11" ht="48" thickBot="1">
      <c r="A261" s="170">
        <v>128</v>
      </c>
      <c r="B261" s="270"/>
      <c r="C261" s="119"/>
      <c r="D261" s="276" t="s">
        <v>698</v>
      </c>
      <c r="E261" s="261" t="s">
        <v>701</v>
      </c>
      <c r="F261" s="294" t="s">
        <v>1021</v>
      </c>
      <c r="G261" s="261" t="s">
        <v>702</v>
      </c>
      <c r="H261" s="291">
        <v>742.92</v>
      </c>
      <c r="I261" s="118"/>
      <c r="J261" s="291">
        <v>742.92</v>
      </c>
      <c r="K261" s="118">
        <f t="shared" si="4"/>
        <v>0</v>
      </c>
    </row>
    <row r="262" spans="1:11" ht="47.25">
      <c r="A262" s="133">
        <v>129</v>
      </c>
      <c r="B262" s="270"/>
      <c r="C262" s="119"/>
      <c r="D262" s="276" t="s">
        <v>698</v>
      </c>
      <c r="E262" s="276" t="s">
        <v>703</v>
      </c>
      <c r="F262" s="294" t="s">
        <v>1022</v>
      </c>
      <c r="G262" s="276" t="s">
        <v>704</v>
      </c>
      <c r="H262" s="291">
        <v>742.92</v>
      </c>
      <c r="I262" s="118"/>
      <c r="J262" s="291">
        <v>742.92</v>
      </c>
      <c r="K262" s="118">
        <f t="shared" si="4"/>
        <v>0</v>
      </c>
    </row>
    <row r="263" spans="1:11" ht="48" thickBot="1">
      <c r="A263" s="170">
        <v>130</v>
      </c>
      <c r="B263" s="270"/>
      <c r="C263" s="119"/>
      <c r="D263" s="276" t="s">
        <v>698</v>
      </c>
      <c r="E263" s="261" t="s">
        <v>705</v>
      </c>
      <c r="F263" s="294" t="s">
        <v>1023</v>
      </c>
      <c r="G263" s="276" t="s">
        <v>706</v>
      </c>
      <c r="H263" s="291">
        <v>742.92</v>
      </c>
      <c r="I263" s="118"/>
      <c r="J263" s="291">
        <v>742.92</v>
      </c>
      <c r="K263" s="118">
        <f t="shared" si="4"/>
        <v>0</v>
      </c>
    </row>
    <row r="264" spans="1:11" ht="31.5">
      <c r="A264" s="133">
        <v>131</v>
      </c>
      <c r="B264" s="270"/>
      <c r="C264" s="119"/>
      <c r="D264" s="261" t="s">
        <v>698</v>
      </c>
      <c r="E264" s="261" t="s">
        <v>707</v>
      </c>
      <c r="F264" s="294" t="s">
        <v>1024</v>
      </c>
      <c r="G264" s="261" t="s">
        <v>708</v>
      </c>
      <c r="H264" s="291">
        <v>742.92</v>
      </c>
      <c r="I264" s="118"/>
      <c r="J264" s="291">
        <v>742.92</v>
      </c>
      <c r="K264" s="118">
        <f t="shared" si="4"/>
        <v>0</v>
      </c>
    </row>
    <row r="265" spans="1:11" ht="32.25" thickBot="1">
      <c r="A265" s="170">
        <v>132</v>
      </c>
      <c r="B265" s="270"/>
      <c r="C265" s="119"/>
      <c r="D265" s="261" t="s">
        <v>698</v>
      </c>
      <c r="E265" s="261" t="s">
        <v>709</v>
      </c>
      <c r="F265" s="294" t="s">
        <v>1025</v>
      </c>
      <c r="G265" s="261" t="s">
        <v>710</v>
      </c>
      <c r="H265" s="291">
        <v>589.67</v>
      </c>
      <c r="I265" s="118"/>
      <c r="J265" s="291">
        <v>589.67</v>
      </c>
      <c r="K265" s="118">
        <f t="shared" si="4"/>
        <v>0</v>
      </c>
    </row>
    <row r="266" spans="1:11" ht="31.5">
      <c r="A266" s="133">
        <v>133</v>
      </c>
      <c r="B266" s="270"/>
      <c r="C266" s="119"/>
      <c r="D266" s="261" t="s">
        <v>711</v>
      </c>
      <c r="E266" s="261" t="s">
        <v>712</v>
      </c>
      <c r="F266" s="294" t="s">
        <v>1026</v>
      </c>
      <c r="G266" s="261" t="s">
        <v>713</v>
      </c>
      <c r="H266" s="291">
        <v>589.67</v>
      </c>
      <c r="I266" s="118"/>
      <c r="J266" s="291">
        <v>589.67</v>
      </c>
      <c r="K266" s="118">
        <f t="shared" si="4"/>
        <v>0</v>
      </c>
    </row>
    <row r="267" spans="1:11" ht="32.25" thickBot="1">
      <c r="A267" s="170">
        <v>134</v>
      </c>
      <c r="B267" s="270"/>
      <c r="C267" s="119"/>
      <c r="D267" s="261" t="s">
        <v>714</v>
      </c>
      <c r="E267" s="261" t="s">
        <v>715</v>
      </c>
      <c r="F267" s="294" t="s">
        <v>1027</v>
      </c>
      <c r="G267" s="261" t="s">
        <v>716</v>
      </c>
      <c r="H267" s="291">
        <v>500</v>
      </c>
      <c r="I267" s="118"/>
      <c r="J267" s="291">
        <v>500</v>
      </c>
      <c r="K267" s="118">
        <f t="shared" si="4"/>
        <v>0</v>
      </c>
    </row>
    <row r="268" spans="1:11" ht="31.5">
      <c r="A268" s="133">
        <v>135</v>
      </c>
      <c r="B268" s="270"/>
      <c r="C268" s="119"/>
      <c r="D268" s="261" t="s">
        <v>717</v>
      </c>
      <c r="E268" s="261" t="s">
        <v>718</v>
      </c>
      <c r="F268" s="294" t="s">
        <v>1028</v>
      </c>
      <c r="G268" s="261" t="s">
        <v>719</v>
      </c>
      <c r="H268" s="291">
        <v>742.92</v>
      </c>
      <c r="I268" s="118"/>
      <c r="J268" s="291">
        <v>742.92</v>
      </c>
      <c r="K268" s="118">
        <f t="shared" si="4"/>
        <v>0</v>
      </c>
    </row>
    <row r="269" spans="1:11" ht="48" thickBot="1">
      <c r="A269" s="170">
        <v>136</v>
      </c>
      <c r="B269" s="270"/>
      <c r="C269" s="119"/>
      <c r="D269" s="261" t="s">
        <v>717</v>
      </c>
      <c r="E269" s="261" t="s">
        <v>720</v>
      </c>
      <c r="F269" s="294" t="s">
        <v>1029</v>
      </c>
      <c r="G269" s="261" t="s">
        <v>721</v>
      </c>
      <c r="H269" s="291">
        <v>742.92</v>
      </c>
      <c r="I269" s="118"/>
      <c r="J269" s="291">
        <v>742.92</v>
      </c>
      <c r="K269" s="118">
        <f t="shared" si="4"/>
        <v>0</v>
      </c>
    </row>
    <row r="270" spans="1:11" ht="47.25">
      <c r="A270" s="133">
        <v>137</v>
      </c>
      <c r="B270" s="270"/>
      <c r="C270" s="119"/>
      <c r="D270" s="261" t="s">
        <v>722</v>
      </c>
      <c r="E270" s="261" t="s">
        <v>723</v>
      </c>
      <c r="F270" s="294" t="s">
        <v>1030</v>
      </c>
      <c r="G270" s="261" t="s">
        <v>724</v>
      </c>
      <c r="H270" s="291">
        <v>742.92</v>
      </c>
      <c r="I270" s="118"/>
      <c r="J270" s="291">
        <v>742.92</v>
      </c>
      <c r="K270" s="118">
        <f t="shared" si="4"/>
        <v>0</v>
      </c>
    </row>
    <row r="271" spans="1:11" ht="32.25" thickBot="1">
      <c r="A271" s="170">
        <v>138</v>
      </c>
      <c r="B271" s="270"/>
      <c r="C271" s="119"/>
      <c r="D271" s="261" t="s">
        <v>725</v>
      </c>
      <c r="E271" s="261" t="s">
        <v>726</v>
      </c>
      <c r="F271" s="294" t="s">
        <v>1031</v>
      </c>
      <c r="G271" s="261" t="s">
        <v>727</v>
      </c>
      <c r="H271" s="291">
        <v>742.92</v>
      </c>
      <c r="I271" s="118"/>
      <c r="J271" s="291">
        <v>742.92</v>
      </c>
      <c r="K271" s="118">
        <f t="shared" si="4"/>
        <v>0</v>
      </c>
    </row>
    <row r="272" spans="1:11" ht="63">
      <c r="A272" s="133">
        <v>139</v>
      </c>
      <c r="B272" s="270"/>
      <c r="C272" s="119"/>
      <c r="D272" s="261" t="s">
        <v>728</v>
      </c>
      <c r="E272" s="261" t="s">
        <v>729</v>
      </c>
      <c r="F272" s="294" t="s">
        <v>1032</v>
      </c>
      <c r="G272" s="261" t="s">
        <v>730</v>
      </c>
      <c r="H272" s="291">
        <v>500</v>
      </c>
      <c r="I272" s="118"/>
      <c r="J272" s="291">
        <v>500</v>
      </c>
      <c r="K272" s="118">
        <f t="shared" si="4"/>
        <v>0</v>
      </c>
    </row>
    <row r="273" spans="1:11" ht="63.75" thickBot="1">
      <c r="A273" s="170">
        <v>140</v>
      </c>
      <c r="B273" s="270"/>
      <c r="C273" s="119"/>
      <c r="D273" s="261" t="s">
        <v>728</v>
      </c>
      <c r="E273" s="261" t="s">
        <v>731</v>
      </c>
      <c r="F273" s="294" t="s">
        <v>1033</v>
      </c>
      <c r="G273" s="261" t="s">
        <v>732</v>
      </c>
      <c r="H273" s="291">
        <v>500</v>
      </c>
      <c r="I273" s="118"/>
      <c r="J273" s="291">
        <v>500</v>
      </c>
      <c r="K273" s="118">
        <f t="shared" si="4"/>
        <v>0</v>
      </c>
    </row>
    <row r="274" spans="1:11" ht="47.25">
      <c r="A274" s="133">
        <v>141</v>
      </c>
      <c r="B274" s="270"/>
      <c r="C274" s="119"/>
      <c r="D274" s="261" t="s">
        <v>733</v>
      </c>
      <c r="E274" s="261" t="s">
        <v>734</v>
      </c>
      <c r="F274" s="294" t="s">
        <v>1034</v>
      </c>
      <c r="G274" s="261" t="s">
        <v>735</v>
      </c>
      <c r="H274" s="291">
        <v>300</v>
      </c>
      <c r="I274" s="118"/>
      <c r="J274" s="291">
        <v>300</v>
      </c>
      <c r="K274" s="118">
        <f t="shared" si="4"/>
        <v>0</v>
      </c>
    </row>
    <row r="275" spans="1:11" ht="32.25" thickBot="1">
      <c r="A275" s="170">
        <v>142</v>
      </c>
      <c r="B275" s="270"/>
      <c r="C275" s="119"/>
      <c r="D275" s="261" t="s">
        <v>736</v>
      </c>
      <c r="E275" s="261" t="s">
        <v>737</v>
      </c>
      <c r="F275" s="294" t="s">
        <v>1035</v>
      </c>
      <c r="G275" s="261" t="s">
        <v>738</v>
      </c>
      <c r="H275" s="291">
        <v>300</v>
      </c>
      <c r="I275" s="118"/>
      <c r="J275" s="291">
        <v>300</v>
      </c>
      <c r="K275" s="118">
        <f t="shared" si="4"/>
        <v>0</v>
      </c>
    </row>
    <row r="276" spans="1:11" ht="31.5">
      <c r="A276" s="133">
        <v>143</v>
      </c>
      <c r="B276" s="270"/>
      <c r="C276" s="119"/>
      <c r="D276" s="261" t="s">
        <v>739</v>
      </c>
      <c r="E276" s="261" t="s">
        <v>740</v>
      </c>
      <c r="F276" s="294" t="s">
        <v>1036</v>
      </c>
      <c r="G276" s="261" t="s">
        <v>741</v>
      </c>
      <c r="H276" s="291">
        <v>589.67</v>
      </c>
      <c r="I276" s="118"/>
      <c r="J276" s="291">
        <v>589.67</v>
      </c>
      <c r="K276" s="118">
        <f t="shared" si="4"/>
        <v>0</v>
      </c>
    </row>
    <row r="277" spans="1:11" ht="32.25" thickBot="1">
      <c r="A277" s="170">
        <v>144</v>
      </c>
      <c r="B277" s="270"/>
      <c r="C277" s="119"/>
      <c r="D277" s="261" t="s">
        <v>742</v>
      </c>
      <c r="E277" s="261" t="s">
        <v>743</v>
      </c>
      <c r="F277" s="294" t="s">
        <v>1037</v>
      </c>
      <c r="G277" s="261" t="s">
        <v>744</v>
      </c>
      <c r="H277" s="291">
        <v>589.67</v>
      </c>
      <c r="I277" s="118"/>
      <c r="J277" s="291">
        <v>589.67</v>
      </c>
      <c r="K277" s="118">
        <f t="shared" si="4"/>
        <v>0</v>
      </c>
    </row>
    <row r="278" spans="1:11" ht="63">
      <c r="A278" s="133">
        <v>145</v>
      </c>
      <c r="B278" s="270"/>
      <c r="C278" s="119"/>
      <c r="D278" s="261" t="s">
        <v>745</v>
      </c>
      <c r="E278" s="261" t="s">
        <v>746</v>
      </c>
      <c r="F278" s="295" t="s">
        <v>1038</v>
      </c>
      <c r="G278" s="261" t="s">
        <v>747</v>
      </c>
      <c r="H278" s="291">
        <v>589.67</v>
      </c>
      <c r="I278" s="118"/>
      <c r="J278" s="291">
        <v>589.67</v>
      </c>
      <c r="K278" s="118">
        <f t="shared" si="4"/>
        <v>0</v>
      </c>
    </row>
    <row r="279" spans="1:11" ht="23.25" customHeight="1" thickBot="1">
      <c r="A279" s="171"/>
      <c r="B279" s="272" t="s">
        <v>3</v>
      </c>
      <c r="C279" s="121"/>
      <c r="D279" s="121"/>
      <c r="E279" s="121"/>
      <c r="F279" s="121"/>
      <c r="G279" s="121"/>
      <c r="H279" s="273"/>
      <c r="I279" s="273">
        <f>SUM(I134:I278)</f>
        <v>0</v>
      </c>
      <c r="J279" s="274" t="s">
        <v>66</v>
      </c>
      <c r="K279" s="118" t="e">
        <f>SUM(K134:K278)</f>
        <v>#VALUE!</v>
      </c>
    </row>
    <row r="280" spans="1:8" ht="23.25" customHeight="1">
      <c r="A280" s="209"/>
      <c r="B280" s="248"/>
      <c r="C280" s="88"/>
      <c r="D280" s="88"/>
      <c r="E280" s="88"/>
      <c r="F280" s="88"/>
      <c r="G280" s="88"/>
      <c r="H280" s="91"/>
    </row>
    <row r="281" spans="1:10" ht="23.25" customHeight="1">
      <c r="A281" s="188"/>
      <c r="B281" s="88"/>
      <c r="C281" s="88"/>
      <c r="D281" s="88"/>
      <c r="E281" s="88"/>
      <c r="F281" s="88"/>
      <c r="G281" s="91"/>
      <c r="I281" s="185"/>
      <c r="J281" s="90"/>
    </row>
    <row r="282" spans="1:10" ht="41.25" customHeight="1">
      <c r="A282" s="365" t="s">
        <v>1051</v>
      </c>
      <c r="B282" s="365"/>
      <c r="C282" s="365"/>
      <c r="D282" s="365"/>
      <c r="E282" s="365"/>
      <c r="F282" s="365"/>
      <c r="G282" s="365"/>
      <c r="H282" s="365"/>
      <c r="I282" s="365"/>
      <c r="J282" s="365"/>
    </row>
    <row r="283" spans="1:8" ht="23.25" customHeight="1">
      <c r="A283" s="101" t="s">
        <v>33</v>
      </c>
      <c r="B283" s="248"/>
      <c r="C283" s="88"/>
      <c r="D283" s="88"/>
      <c r="E283" s="88"/>
      <c r="F283" s="88"/>
      <c r="G283" s="88"/>
      <c r="H283" s="91"/>
    </row>
    <row r="284" spans="1:8" ht="23.25" customHeight="1">
      <c r="A284" s="79"/>
      <c r="B284" s="248"/>
      <c r="C284" s="88"/>
      <c r="D284" s="88"/>
      <c r="E284" s="88"/>
      <c r="F284" s="88"/>
      <c r="G284" s="88"/>
      <c r="H284" s="91"/>
    </row>
    <row r="285" spans="1:8" ht="23.25" customHeight="1">
      <c r="A285" s="79"/>
      <c r="B285" s="248"/>
      <c r="C285" s="88"/>
      <c r="D285" s="88"/>
      <c r="E285" s="88"/>
      <c r="F285" s="88"/>
      <c r="G285" s="88"/>
      <c r="H285" s="91"/>
    </row>
    <row r="286" spans="1:8" ht="23.25" customHeight="1">
      <c r="A286" s="411" t="s">
        <v>1347</v>
      </c>
      <c r="B286" s="248"/>
      <c r="C286" s="88"/>
      <c r="D286" s="88"/>
      <c r="E286" s="88"/>
      <c r="F286" s="88"/>
      <c r="G286" s="88"/>
      <c r="H286" s="91"/>
    </row>
    <row r="287" spans="1:8" ht="23.25" customHeight="1">
      <c r="A287" s="411" t="s">
        <v>1348</v>
      </c>
      <c r="B287" s="248"/>
      <c r="C287" s="88"/>
      <c r="D287" s="88"/>
      <c r="E287" s="88"/>
      <c r="F287" s="88"/>
      <c r="G287" s="88"/>
      <c r="H287" s="91"/>
    </row>
    <row r="288" spans="1:8" ht="23.25" customHeight="1">
      <c r="A288" s="209"/>
      <c r="B288" s="248"/>
      <c r="C288" s="88"/>
      <c r="D288" s="88"/>
      <c r="E288" s="88"/>
      <c r="F288" s="88"/>
      <c r="G288" s="88"/>
      <c r="H288" s="91"/>
    </row>
    <row r="289" spans="1:8" ht="23.25" customHeight="1">
      <c r="A289" s="209"/>
      <c r="B289" s="248"/>
      <c r="C289" s="88"/>
      <c r="D289" s="88"/>
      <c r="E289" s="88"/>
      <c r="F289" s="88"/>
      <c r="G289" s="88"/>
      <c r="H289" s="91"/>
    </row>
    <row r="290" spans="1:8" ht="23.25" customHeight="1">
      <c r="A290" s="209"/>
      <c r="B290" s="248"/>
      <c r="C290" s="88"/>
      <c r="D290" s="88"/>
      <c r="E290" s="88"/>
      <c r="F290" s="88"/>
      <c r="G290" s="88"/>
      <c r="H290" s="91"/>
    </row>
    <row r="291" spans="1:8" ht="23.25" customHeight="1">
      <c r="A291" s="209"/>
      <c r="B291" s="248"/>
      <c r="C291" s="88"/>
      <c r="D291" s="88"/>
      <c r="E291" s="88"/>
      <c r="F291" s="88"/>
      <c r="G291" s="88"/>
      <c r="H291" s="91"/>
    </row>
    <row r="292" spans="1:8" ht="23.25" customHeight="1">
      <c r="A292" s="209"/>
      <c r="B292" s="248"/>
      <c r="C292" s="88"/>
      <c r="D292" s="88"/>
      <c r="E292" s="88"/>
      <c r="F292" s="88"/>
      <c r="G292" s="88"/>
      <c r="H292" s="91"/>
    </row>
    <row r="293" spans="1:8" ht="23.25" customHeight="1">
      <c r="A293" s="209"/>
      <c r="B293" s="248"/>
      <c r="C293" s="88"/>
      <c r="D293" s="88"/>
      <c r="E293" s="88"/>
      <c r="F293" s="88"/>
      <c r="G293" s="88"/>
      <c r="H293" s="91"/>
    </row>
    <row r="294" spans="1:8" ht="23.25" customHeight="1">
      <c r="A294" s="209"/>
      <c r="B294" s="248"/>
      <c r="C294" s="88"/>
      <c r="D294" s="88"/>
      <c r="E294" s="88"/>
      <c r="F294" s="88"/>
      <c r="G294" s="88"/>
      <c r="H294" s="91"/>
    </row>
    <row r="295" spans="1:8" ht="23.25" customHeight="1">
      <c r="A295" s="209"/>
      <c r="B295" s="248"/>
      <c r="C295" s="88"/>
      <c r="D295" s="88"/>
      <c r="E295" s="88"/>
      <c r="F295" s="88"/>
      <c r="G295" s="88"/>
      <c r="H295" s="91"/>
    </row>
    <row r="296" spans="1:8" ht="23.25" customHeight="1">
      <c r="A296" s="209"/>
      <c r="B296" s="248"/>
      <c r="C296" s="88"/>
      <c r="D296" s="88"/>
      <c r="E296" s="88"/>
      <c r="F296" s="88"/>
      <c r="G296" s="88"/>
      <c r="H296" s="91"/>
    </row>
    <row r="297" spans="1:8" ht="23.25" customHeight="1">
      <c r="A297" s="209"/>
      <c r="B297" s="248"/>
      <c r="C297" s="88"/>
      <c r="D297" s="88"/>
      <c r="E297" s="88"/>
      <c r="F297" s="88"/>
      <c r="G297" s="88"/>
      <c r="H297" s="91"/>
    </row>
    <row r="298" spans="1:8" ht="23.25" customHeight="1">
      <c r="A298" s="209"/>
      <c r="B298" s="248"/>
      <c r="C298" s="88"/>
      <c r="D298" s="88"/>
      <c r="E298" s="88"/>
      <c r="F298" s="88"/>
      <c r="G298" s="88"/>
      <c r="H298" s="91"/>
    </row>
    <row r="299" spans="1:8" ht="23.25" customHeight="1">
      <c r="A299" s="209"/>
      <c r="B299" s="248"/>
      <c r="C299" s="88"/>
      <c r="D299" s="88"/>
      <c r="E299" s="88"/>
      <c r="F299" s="88"/>
      <c r="G299" s="88"/>
      <c r="H299" s="91"/>
    </row>
    <row r="300" spans="1:8" ht="23.25" customHeight="1">
      <c r="A300" s="209"/>
      <c r="B300" s="248"/>
      <c r="C300" s="88"/>
      <c r="D300" s="88"/>
      <c r="E300" s="88"/>
      <c r="F300" s="88"/>
      <c r="G300" s="88"/>
      <c r="H300" s="91"/>
    </row>
    <row r="301" spans="1:8" ht="23.25" customHeight="1">
      <c r="A301" s="209"/>
      <c r="B301" s="248"/>
      <c r="C301" s="88"/>
      <c r="D301" s="88"/>
      <c r="E301" s="88"/>
      <c r="F301" s="88"/>
      <c r="G301" s="88"/>
      <c r="H301" s="91"/>
    </row>
    <row r="302" spans="1:8" ht="23.25" customHeight="1">
      <c r="A302" s="209"/>
      <c r="B302" s="248"/>
      <c r="C302" s="88"/>
      <c r="D302" s="88"/>
      <c r="E302" s="88"/>
      <c r="F302" s="88"/>
      <c r="G302" s="88"/>
      <c r="H302" s="91"/>
    </row>
    <row r="303" spans="1:8" ht="23.25" customHeight="1">
      <c r="A303" s="209"/>
      <c r="B303" s="248"/>
      <c r="C303" s="88"/>
      <c r="D303" s="88"/>
      <c r="E303" s="88"/>
      <c r="F303" s="88"/>
      <c r="G303" s="88"/>
      <c r="H303" s="91"/>
    </row>
    <row r="304" spans="1:8" ht="23.25" customHeight="1">
      <c r="A304" s="209"/>
      <c r="B304" s="248"/>
      <c r="C304" s="88"/>
      <c r="D304" s="88"/>
      <c r="E304" s="88"/>
      <c r="F304" s="88"/>
      <c r="G304" s="88"/>
      <c r="H304" s="91"/>
    </row>
    <row r="305" spans="1:8" ht="23.25" customHeight="1">
      <c r="A305" s="209"/>
      <c r="B305" s="248"/>
      <c r="C305" s="88"/>
      <c r="D305" s="88"/>
      <c r="E305" s="88"/>
      <c r="F305" s="88"/>
      <c r="G305" s="88"/>
      <c r="H305" s="91"/>
    </row>
    <row r="306" spans="1:8" ht="23.25" customHeight="1">
      <c r="A306" s="209"/>
      <c r="B306" s="248"/>
      <c r="C306" s="88"/>
      <c r="D306" s="88"/>
      <c r="E306" s="88"/>
      <c r="F306" s="88"/>
      <c r="G306" s="88"/>
      <c r="H306" s="91"/>
    </row>
    <row r="307" spans="1:8" ht="23.25" customHeight="1">
      <c r="A307" s="209"/>
      <c r="B307" s="248"/>
      <c r="C307" s="88"/>
      <c r="D307" s="88"/>
      <c r="E307" s="88"/>
      <c r="F307" s="88"/>
      <c r="G307" s="88"/>
      <c r="H307" s="91"/>
    </row>
    <row r="308" spans="1:8" ht="23.25" customHeight="1">
      <c r="A308" s="209"/>
      <c r="B308" s="248"/>
      <c r="C308" s="88"/>
      <c r="D308" s="88"/>
      <c r="E308" s="88"/>
      <c r="F308" s="88"/>
      <c r="G308" s="88"/>
      <c r="H308" s="91"/>
    </row>
    <row r="309" spans="1:8" ht="23.25" customHeight="1">
      <c r="A309" s="209"/>
      <c r="B309" s="248"/>
      <c r="C309" s="88"/>
      <c r="D309" s="88"/>
      <c r="E309" s="88"/>
      <c r="F309" s="88"/>
      <c r="G309" s="88"/>
      <c r="H309" s="91"/>
    </row>
    <row r="310" spans="1:8" ht="23.25" customHeight="1">
      <c r="A310" s="209"/>
      <c r="B310" s="248"/>
      <c r="C310" s="88"/>
      <c r="D310" s="88"/>
      <c r="E310" s="88"/>
      <c r="F310" s="88"/>
      <c r="G310" s="88"/>
      <c r="H310" s="91"/>
    </row>
    <row r="311" spans="1:8" ht="23.25" customHeight="1">
      <c r="A311" s="209"/>
      <c r="B311" s="248"/>
      <c r="C311" s="88"/>
      <c r="D311" s="88"/>
      <c r="E311" s="88"/>
      <c r="F311" s="88"/>
      <c r="G311" s="88"/>
      <c r="H311" s="91"/>
    </row>
    <row r="312" spans="1:8" ht="23.25" customHeight="1">
      <c r="A312" s="209"/>
      <c r="B312" s="248"/>
      <c r="C312" s="88"/>
      <c r="D312" s="88"/>
      <c r="E312" s="88"/>
      <c r="F312" s="88"/>
      <c r="G312" s="88"/>
      <c r="H312" s="91"/>
    </row>
    <row r="313" spans="1:8" ht="23.25" customHeight="1">
      <c r="A313" s="209"/>
      <c r="B313" s="248"/>
      <c r="C313" s="88"/>
      <c r="D313" s="88"/>
      <c r="E313" s="88"/>
      <c r="F313" s="88"/>
      <c r="G313" s="88"/>
      <c r="H313" s="91"/>
    </row>
    <row r="314" spans="1:8" ht="23.25" customHeight="1">
      <c r="A314" s="209"/>
      <c r="B314" s="248"/>
      <c r="C314" s="88"/>
      <c r="D314" s="88"/>
      <c r="E314" s="88"/>
      <c r="F314" s="88"/>
      <c r="G314" s="88"/>
      <c r="H314" s="91"/>
    </row>
    <row r="315" spans="1:8" ht="23.25" customHeight="1">
      <c r="A315" s="209"/>
      <c r="B315" s="248"/>
      <c r="C315" s="88"/>
      <c r="D315" s="88"/>
      <c r="E315" s="88"/>
      <c r="F315" s="88"/>
      <c r="G315" s="88"/>
      <c r="H315" s="91"/>
    </row>
    <row r="316" spans="1:8" ht="23.25" customHeight="1">
      <c r="A316" s="209"/>
      <c r="B316" s="248"/>
      <c r="C316" s="88"/>
      <c r="D316" s="88"/>
      <c r="E316" s="88"/>
      <c r="F316" s="88"/>
      <c r="G316" s="88"/>
      <c r="H316" s="91"/>
    </row>
    <row r="317" spans="1:8" ht="23.25" customHeight="1">
      <c r="A317" s="209"/>
      <c r="B317" s="248"/>
      <c r="C317" s="88"/>
      <c r="D317" s="88"/>
      <c r="E317" s="88"/>
      <c r="F317" s="88"/>
      <c r="G317" s="88"/>
      <c r="H317" s="91"/>
    </row>
    <row r="318" spans="1:8" ht="23.25" customHeight="1">
      <c r="A318" s="209"/>
      <c r="B318" s="248"/>
      <c r="C318" s="88"/>
      <c r="D318" s="88"/>
      <c r="E318" s="88"/>
      <c r="F318" s="88"/>
      <c r="G318" s="88"/>
      <c r="H318" s="91"/>
    </row>
    <row r="319" spans="1:8" ht="23.25" customHeight="1">
      <c r="A319" s="209"/>
      <c r="B319" s="248"/>
      <c r="C319" s="88"/>
      <c r="D319" s="88"/>
      <c r="E319" s="88"/>
      <c r="F319" s="88"/>
      <c r="G319" s="88"/>
      <c r="H319" s="91"/>
    </row>
    <row r="320" spans="1:8" ht="23.25" customHeight="1">
      <c r="A320" s="209"/>
      <c r="B320" s="248"/>
      <c r="C320" s="88"/>
      <c r="D320" s="88"/>
      <c r="E320" s="88"/>
      <c r="F320" s="88"/>
      <c r="G320" s="88"/>
      <c r="H320" s="91"/>
    </row>
    <row r="321" spans="1:8" ht="23.25" customHeight="1">
      <c r="A321" s="209"/>
      <c r="B321" s="248"/>
      <c r="C321" s="88"/>
      <c r="D321" s="88"/>
      <c r="E321" s="88"/>
      <c r="F321" s="88"/>
      <c r="G321" s="88"/>
      <c r="H321" s="91"/>
    </row>
    <row r="322" spans="1:8" ht="23.25" customHeight="1">
      <c r="A322" s="209"/>
      <c r="B322" s="248"/>
      <c r="C322" s="88"/>
      <c r="D322" s="88"/>
      <c r="E322" s="88"/>
      <c r="F322" s="88"/>
      <c r="G322" s="88"/>
      <c r="H322" s="91"/>
    </row>
    <row r="323" spans="1:8" ht="23.25" customHeight="1">
      <c r="A323" s="209"/>
      <c r="B323" s="248"/>
      <c r="C323" s="88"/>
      <c r="D323" s="88"/>
      <c r="E323" s="88"/>
      <c r="F323" s="88"/>
      <c r="G323" s="88"/>
      <c r="H323" s="91"/>
    </row>
    <row r="324" spans="1:8" ht="23.25" customHeight="1">
      <c r="A324" s="209"/>
      <c r="B324" s="248"/>
      <c r="C324" s="88"/>
      <c r="D324" s="88"/>
      <c r="E324" s="88"/>
      <c r="F324" s="88"/>
      <c r="G324" s="88"/>
      <c r="H324" s="91"/>
    </row>
    <row r="325" spans="1:8" ht="23.25" customHeight="1">
      <c r="A325" s="209"/>
      <c r="B325" s="248"/>
      <c r="C325" s="88"/>
      <c r="D325" s="88"/>
      <c r="E325" s="88"/>
      <c r="F325" s="88"/>
      <c r="G325" s="88"/>
      <c r="H325" s="91"/>
    </row>
    <row r="326" spans="1:8" ht="23.25" customHeight="1">
      <c r="A326" s="209"/>
      <c r="B326" s="248"/>
      <c r="C326" s="88"/>
      <c r="D326" s="88"/>
      <c r="E326" s="88"/>
      <c r="F326" s="88"/>
      <c r="G326" s="88"/>
      <c r="H326" s="91"/>
    </row>
    <row r="327" spans="1:8" ht="23.25" customHeight="1">
      <c r="A327" s="209"/>
      <c r="B327" s="248"/>
      <c r="C327" s="88"/>
      <c r="D327" s="88"/>
      <c r="E327" s="88"/>
      <c r="F327" s="88"/>
      <c r="G327" s="88"/>
      <c r="H327" s="91"/>
    </row>
    <row r="328" spans="1:8" ht="23.25" customHeight="1">
      <c r="A328" s="209"/>
      <c r="B328" s="248"/>
      <c r="C328" s="88"/>
      <c r="D328" s="88"/>
      <c r="E328" s="88"/>
      <c r="F328" s="88"/>
      <c r="G328" s="88"/>
      <c r="H328" s="91"/>
    </row>
    <row r="329" spans="1:8" ht="23.25" customHeight="1">
      <c r="A329" s="209"/>
      <c r="B329" s="248"/>
      <c r="C329" s="88"/>
      <c r="D329" s="88"/>
      <c r="E329" s="88"/>
      <c r="F329" s="88"/>
      <c r="G329" s="88"/>
      <c r="H329" s="91"/>
    </row>
    <row r="330" spans="1:8" ht="23.25" customHeight="1">
      <c r="A330" s="209"/>
      <c r="B330" s="248"/>
      <c r="C330" s="88"/>
      <c r="D330" s="88"/>
      <c r="E330" s="88"/>
      <c r="F330" s="88"/>
      <c r="G330" s="88"/>
      <c r="H330" s="91"/>
    </row>
    <row r="331" spans="1:8" ht="23.25" customHeight="1">
      <c r="A331" s="209"/>
      <c r="B331" s="248"/>
      <c r="C331" s="88"/>
      <c r="D331" s="88"/>
      <c r="E331" s="88"/>
      <c r="F331" s="88"/>
      <c r="G331" s="88"/>
      <c r="H331" s="91"/>
    </row>
    <row r="332" spans="1:8" ht="23.25" customHeight="1">
      <c r="A332" s="209"/>
      <c r="B332" s="248"/>
      <c r="C332" s="88"/>
      <c r="D332" s="88"/>
      <c r="E332" s="88"/>
      <c r="F332" s="88"/>
      <c r="G332" s="88"/>
      <c r="H332" s="91"/>
    </row>
    <row r="333" spans="1:8" ht="23.25" customHeight="1">
      <c r="A333" s="209"/>
      <c r="B333" s="248"/>
      <c r="C333" s="88"/>
      <c r="D333" s="88"/>
      <c r="E333" s="88"/>
      <c r="F333" s="88"/>
      <c r="G333" s="88"/>
      <c r="H333" s="91"/>
    </row>
    <row r="334" spans="1:8" ht="23.25" customHeight="1">
      <c r="A334" s="209"/>
      <c r="B334" s="248"/>
      <c r="C334" s="88"/>
      <c r="D334" s="88"/>
      <c r="E334" s="88"/>
      <c r="F334" s="88"/>
      <c r="G334" s="88"/>
      <c r="H334" s="91"/>
    </row>
    <row r="335" spans="1:8" ht="23.25" customHeight="1">
      <c r="A335" s="209"/>
      <c r="B335" s="248"/>
      <c r="C335" s="88"/>
      <c r="D335" s="88"/>
      <c r="E335" s="88"/>
      <c r="F335" s="88"/>
      <c r="G335" s="88"/>
      <c r="H335" s="91"/>
    </row>
    <row r="336" spans="1:8" ht="23.25" customHeight="1">
      <c r="A336" s="209"/>
      <c r="B336" s="248"/>
      <c r="C336" s="88"/>
      <c r="D336" s="88"/>
      <c r="E336" s="88"/>
      <c r="F336" s="88"/>
      <c r="G336" s="88"/>
      <c r="H336" s="91"/>
    </row>
    <row r="337" spans="1:8" ht="23.25" customHeight="1">
      <c r="A337" s="209"/>
      <c r="B337" s="248"/>
      <c r="C337" s="88"/>
      <c r="D337" s="88"/>
      <c r="E337" s="88"/>
      <c r="F337" s="88"/>
      <c r="G337" s="88"/>
      <c r="H337" s="91"/>
    </row>
    <row r="338" spans="1:8" ht="23.25" customHeight="1">
      <c r="A338" s="209"/>
      <c r="B338" s="248"/>
      <c r="C338" s="88"/>
      <c r="D338" s="88"/>
      <c r="E338" s="88"/>
      <c r="F338" s="88"/>
      <c r="G338" s="88"/>
      <c r="H338" s="91"/>
    </row>
    <row r="339" spans="1:8" ht="23.25" customHeight="1">
      <c r="A339" s="209"/>
      <c r="B339" s="248"/>
      <c r="C339" s="88"/>
      <c r="D339" s="88"/>
      <c r="E339" s="88"/>
      <c r="F339" s="88"/>
      <c r="G339" s="88"/>
      <c r="H339" s="91"/>
    </row>
    <row r="340" spans="1:8" ht="23.25" customHeight="1">
      <c r="A340" s="209"/>
      <c r="B340" s="248"/>
      <c r="C340" s="88"/>
      <c r="D340" s="88"/>
      <c r="E340" s="88"/>
      <c r="F340" s="88"/>
      <c r="G340" s="88"/>
      <c r="H340" s="91"/>
    </row>
    <row r="341" spans="1:8" ht="23.25" customHeight="1">
      <c r="A341" s="209"/>
      <c r="B341" s="248"/>
      <c r="C341" s="88"/>
      <c r="D341" s="88"/>
      <c r="E341" s="88"/>
      <c r="F341" s="88"/>
      <c r="G341" s="88"/>
      <c r="H341" s="91"/>
    </row>
    <row r="342" spans="1:8" ht="23.25" customHeight="1">
      <c r="A342" s="209"/>
      <c r="B342" s="248"/>
      <c r="C342" s="88"/>
      <c r="D342" s="88"/>
      <c r="E342" s="88"/>
      <c r="F342" s="88"/>
      <c r="G342" s="88"/>
      <c r="H342" s="91"/>
    </row>
    <row r="343" spans="1:8" ht="23.25" customHeight="1">
      <c r="A343" s="209"/>
      <c r="B343" s="248"/>
      <c r="C343" s="88"/>
      <c r="D343" s="88"/>
      <c r="E343" s="88"/>
      <c r="F343" s="88"/>
      <c r="G343" s="88"/>
      <c r="H343" s="91"/>
    </row>
    <row r="344" spans="1:8" ht="23.25" customHeight="1">
      <c r="A344" s="209"/>
      <c r="B344" s="248"/>
      <c r="C344" s="88"/>
      <c r="D344" s="88"/>
      <c r="E344" s="88"/>
      <c r="F344" s="88"/>
      <c r="G344" s="88"/>
      <c r="H344" s="91"/>
    </row>
    <row r="345" spans="1:8" ht="23.25" customHeight="1">
      <c r="A345" s="209"/>
      <c r="B345" s="248"/>
      <c r="C345" s="88"/>
      <c r="D345" s="88"/>
      <c r="E345" s="88"/>
      <c r="F345" s="88"/>
      <c r="G345" s="88"/>
      <c r="H345" s="91"/>
    </row>
    <row r="346" spans="1:8" ht="23.25" customHeight="1">
      <c r="A346" s="209"/>
      <c r="B346" s="248"/>
      <c r="C346" s="88"/>
      <c r="D346" s="88"/>
      <c r="E346" s="88"/>
      <c r="F346" s="88"/>
      <c r="G346" s="88"/>
      <c r="H346" s="91"/>
    </row>
    <row r="347" spans="1:8" ht="23.25" customHeight="1">
      <c r="A347" s="209"/>
      <c r="B347" s="248"/>
      <c r="C347" s="88"/>
      <c r="D347" s="88"/>
      <c r="E347" s="88"/>
      <c r="F347" s="88"/>
      <c r="G347" s="88"/>
      <c r="H347" s="91"/>
    </row>
    <row r="348" spans="1:8" ht="23.25" customHeight="1">
      <c r="A348" s="209"/>
      <c r="B348" s="248"/>
      <c r="C348" s="88"/>
      <c r="D348" s="88"/>
      <c r="E348" s="88"/>
      <c r="F348" s="88"/>
      <c r="G348" s="88"/>
      <c r="H348" s="91"/>
    </row>
    <row r="349" spans="1:8" ht="23.25" customHeight="1">
      <c r="A349" s="209"/>
      <c r="B349" s="248"/>
      <c r="C349" s="88"/>
      <c r="D349" s="88"/>
      <c r="E349" s="88"/>
      <c r="F349" s="88"/>
      <c r="G349" s="88"/>
      <c r="H349" s="91"/>
    </row>
    <row r="350" spans="1:8" ht="23.25" customHeight="1">
      <c r="A350" s="209"/>
      <c r="B350" s="248"/>
      <c r="C350" s="88"/>
      <c r="D350" s="88"/>
      <c r="E350" s="88"/>
      <c r="F350" s="88"/>
      <c r="G350" s="88"/>
      <c r="H350" s="91"/>
    </row>
    <row r="351" spans="1:8" ht="23.25" customHeight="1">
      <c r="A351" s="209"/>
      <c r="B351" s="248"/>
      <c r="C351" s="88"/>
      <c r="D351" s="88"/>
      <c r="E351" s="88"/>
      <c r="F351" s="88"/>
      <c r="G351" s="88"/>
      <c r="H351" s="91"/>
    </row>
    <row r="352" spans="1:8" ht="23.25" customHeight="1">
      <c r="A352" s="209"/>
      <c r="B352" s="248"/>
      <c r="C352" s="88"/>
      <c r="D352" s="88"/>
      <c r="E352" s="88"/>
      <c r="F352" s="88"/>
      <c r="G352" s="88"/>
      <c r="H352" s="91"/>
    </row>
    <row r="353" spans="1:8" ht="23.25" customHeight="1">
      <c r="A353" s="209"/>
      <c r="B353" s="248"/>
      <c r="C353" s="88"/>
      <c r="D353" s="88"/>
      <c r="E353" s="88"/>
      <c r="F353" s="88"/>
      <c r="G353" s="88"/>
      <c r="H353" s="91"/>
    </row>
    <row r="354" spans="1:8" ht="23.25" customHeight="1">
      <c r="A354" s="209"/>
      <c r="B354" s="248"/>
      <c r="C354" s="88"/>
      <c r="D354" s="88"/>
      <c r="E354" s="88"/>
      <c r="F354" s="88"/>
      <c r="G354" s="88"/>
      <c r="H354" s="91"/>
    </row>
    <row r="355" spans="1:8" ht="23.25" customHeight="1">
      <c r="A355" s="209"/>
      <c r="B355" s="248"/>
      <c r="C355" s="88"/>
      <c r="D355" s="88"/>
      <c r="E355" s="88"/>
      <c r="F355" s="88"/>
      <c r="G355" s="88"/>
      <c r="H355" s="91"/>
    </row>
    <row r="356" spans="1:8" ht="23.25" customHeight="1">
      <c r="A356" s="209"/>
      <c r="B356" s="248"/>
      <c r="C356" s="88"/>
      <c r="D356" s="88"/>
      <c r="E356" s="88"/>
      <c r="F356" s="88"/>
      <c r="G356" s="88"/>
      <c r="H356" s="91"/>
    </row>
    <row r="357" spans="1:8" ht="23.25" customHeight="1">
      <c r="A357" s="209"/>
      <c r="B357" s="248"/>
      <c r="C357" s="88"/>
      <c r="D357" s="88"/>
      <c r="E357" s="88"/>
      <c r="F357" s="88"/>
      <c r="G357" s="88"/>
      <c r="H357" s="91"/>
    </row>
    <row r="358" spans="1:8" ht="23.25" customHeight="1">
      <c r="A358" s="209"/>
      <c r="B358" s="248"/>
      <c r="C358" s="88"/>
      <c r="D358" s="88"/>
      <c r="E358" s="88"/>
      <c r="F358" s="88"/>
      <c r="G358" s="88"/>
      <c r="H358" s="91"/>
    </row>
    <row r="359" spans="1:8" ht="23.25" customHeight="1">
      <c r="A359" s="209"/>
      <c r="B359" s="248"/>
      <c r="C359" s="88"/>
      <c r="D359" s="88"/>
      <c r="E359" s="88"/>
      <c r="F359" s="88"/>
      <c r="G359" s="88"/>
      <c r="H359" s="91"/>
    </row>
    <row r="360" spans="1:8" ht="23.25" customHeight="1">
      <c r="A360" s="209"/>
      <c r="B360" s="248"/>
      <c r="C360" s="88"/>
      <c r="D360" s="88"/>
      <c r="E360" s="88"/>
      <c r="F360" s="88"/>
      <c r="G360" s="88"/>
      <c r="H360" s="91"/>
    </row>
    <row r="361" spans="1:8" ht="23.25" customHeight="1">
      <c r="A361" s="209"/>
      <c r="B361" s="248"/>
      <c r="C361" s="88"/>
      <c r="D361" s="88"/>
      <c r="E361" s="88"/>
      <c r="F361" s="88"/>
      <c r="G361" s="88"/>
      <c r="H361" s="91"/>
    </row>
    <row r="362" spans="1:8" ht="23.25" customHeight="1">
      <c r="A362" s="209"/>
      <c r="B362" s="248"/>
      <c r="C362" s="88"/>
      <c r="D362" s="88"/>
      <c r="E362" s="88"/>
      <c r="F362" s="88"/>
      <c r="G362" s="88"/>
      <c r="H362" s="91"/>
    </row>
    <row r="363" spans="1:8" ht="23.25" customHeight="1">
      <c r="A363" s="209"/>
      <c r="B363" s="248"/>
      <c r="C363" s="88"/>
      <c r="D363" s="88"/>
      <c r="E363" s="88"/>
      <c r="F363" s="88"/>
      <c r="G363" s="88"/>
      <c r="H363" s="91"/>
    </row>
    <row r="364" spans="1:8" ht="23.25" customHeight="1">
      <c r="A364" s="209"/>
      <c r="B364" s="248"/>
      <c r="C364" s="88"/>
      <c r="D364" s="88"/>
      <c r="E364" s="88"/>
      <c r="F364" s="88"/>
      <c r="G364" s="88"/>
      <c r="H364" s="91"/>
    </row>
    <row r="365" spans="1:8" ht="23.25" customHeight="1">
      <c r="A365" s="209"/>
      <c r="B365" s="248"/>
      <c r="C365" s="88"/>
      <c r="D365" s="88"/>
      <c r="E365" s="88"/>
      <c r="F365" s="88"/>
      <c r="G365" s="88"/>
      <c r="H365" s="91"/>
    </row>
    <row r="366" spans="1:8" ht="23.25" customHeight="1">
      <c r="A366" s="209"/>
      <c r="B366" s="248"/>
      <c r="C366" s="88"/>
      <c r="D366" s="88"/>
      <c r="E366" s="88"/>
      <c r="F366" s="88"/>
      <c r="G366" s="88"/>
      <c r="H366" s="91"/>
    </row>
    <row r="367" spans="1:8" ht="23.25" customHeight="1">
      <c r="A367" s="209"/>
      <c r="B367" s="248"/>
      <c r="C367" s="88"/>
      <c r="D367" s="88"/>
      <c r="E367" s="88"/>
      <c r="F367" s="88"/>
      <c r="G367" s="88"/>
      <c r="H367" s="91"/>
    </row>
    <row r="368" spans="1:8" ht="23.25" customHeight="1">
      <c r="A368" s="209"/>
      <c r="B368" s="248"/>
      <c r="C368" s="88"/>
      <c r="D368" s="88"/>
      <c r="E368" s="88"/>
      <c r="F368" s="88"/>
      <c r="G368" s="88"/>
      <c r="H368" s="91"/>
    </row>
    <row r="369" spans="1:8" ht="23.25" customHeight="1">
      <c r="A369" s="209"/>
      <c r="B369" s="248"/>
      <c r="C369" s="88"/>
      <c r="D369" s="88"/>
      <c r="E369" s="88"/>
      <c r="F369" s="88"/>
      <c r="G369" s="88"/>
      <c r="H369" s="91"/>
    </row>
    <row r="370" spans="1:8" ht="23.25" customHeight="1">
      <c r="A370" s="209"/>
      <c r="B370" s="248"/>
      <c r="C370" s="88"/>
      <c r="D370" s="88"/>
      <c r="E370" s="88"/>
      <c r="F370" s="88"/>
      <c r="G370" s="88"/>
      <c r="H370" s="91"/>
    </row>
    <row r="371" spans="1:8" ht="23.25" customHeight="1">
      <c r="A371" s="209"/>
      <c r="B371" s="248"/>
      <c r="C371" s="88"/>
      <c r="D371" s="88"/>
      <c r="E371" s="88"/>
      <c r="F371" s="88"/>
      <c r="G371" s="88"/>
      <c r="H371" s="91"/>
    </row>
    <row r="372" spans="1:8" ht="23.25" customHeight="1">
      <c r="A372" s="209"/>
      <c r="B372" s="248"/>
      <c r="C372" s="88"/>
      <c r="D372" s="88"/>
      <c r="E372" s="88"/>
      <c r="F372" s="88"/>
      <c r="G372" s="88"/>
      <c r="H372" s="91"/>
    </row>
    <row r="373" spans="1:8" ht="23.25" customHeight="1">
      <c r="A373" s="209"/>
      <c r="B373" s="248"/>
      <c r="C373" s="88"/>
      <c r="D373" s="88"/>
      <c r="E373" s="88"/>
      <c r="F373" s="88"/>
      <c r="G373" s="88"/>
      <c r="H373" s="91"/>
    </row>
    <row r="374" spans="1:8" ht="23.25" customHeight="1">
      <c r="A374" s="209"/>
      <c r="B374" s="248"/>
      <c r="C374" s="88"/>
      <c r="D374" s="88"/>
      <c r="E374" s="88"/>
      <c r="F374" s="88"/>
      <c r="G374" s="88"/>
      <c r="H374" s="91"/>
    </row>
    <row r="375" spans="1:8" ht="23.25" customHeight="1">
      <c r="A375" s="209"/>
      <c r="B375" s="248"/>
      <c r="C375" s="88"/>
      <c r="D375" s="88"/>
      <c r="E375" s="88"/>
      <c r="F375" s="88"/>
      <c r="G375" s="88"/>
      <c r="H375" s="91"/>
    </row>
    <row r="376" spans="1:8" ht="23.25" customHeight="1">
      <c r="A376" s="209"/>
      <c r="B376" s="248"/>
      <c r="C376" s="88"/>
      <c r="D376" s="88"/>
      <c r="E376" s="88"/>
      <c r="F376" s="88"/>
      <c r="G376" s="88"/>
      <c r="H376" s="91"/>
    </row>
    <row r="377" spans="1:8" ht="23.25" customHeight="1">
      <c r="A377" s="209"/>
      <c r="B377" s="248"/>
      <c r="C377" s="88"/>
      <c r="D377" s="88"/>
      <c r="E377" s="88"/>
      <c r="F377" s="88"/>
      <c r="G377" s="88"/>
      <c r="H377" s="91"/>
    </row>
    <row r="378" spans="1:8" ht="23.25" customHeight="1">
      <c r="A378" s="209"/>
      <c r="B378" s="248"/>
      <c r="C378" s="88"/>
      <c r="D378" s="88"/>
      <c r="E378" s="88"/>
      <c r="F378" s="88"/>
      <c r="G378" s="88"/>
      <c r="H378" s="91"/>
    </row>
    <row r="379" spans="1:8" ht="23.25" customHeight="1">
      <c r="A379" s="209"/>
      <c r="B379" s="248"/>
      <c r="C379" s="88"/>
      <c r="D379" s="88"/>
      <c r="E379" s="88"/>
      <c r="F379" s="88"/>
      <c r="G379" s="88"/>
      <c r="H379" s="91"/>
    </row>
    <row r="380" spans="1:8" ht="23.25" customHeight="1">
      <c r="A380" s="209"/>
      <c r="B380" s="248"/>
      <c r="C380" s="88"/>
      <c r="D380" s="88"/>
      <c r="E380" s="88"/>
      <c r="F380" s="88"/>
      <c r="G380" s="88"/>
      <c r="H380" s="91"/>
    </row>
    <row r="381" spans="1:8" ht="23.25" customHeight="1">
      <c r="A381" s="209"/>
      <c r="B381" s="248"/>
      <c r="C381" s="88"/>
      <c r="D381" s="88"/>
      <c r="E381" s="88"/>
      <c r="F381" s="88"/>
      <c r="G381" s="88"/>
      <c r="H381" s="91"/>
    </row>
    <row r="382" spans="1:8" ht="23.25" customHeight="1">
      <c r="A382" s="209"/>
      <c r="B382" s="248"/>
      <c r="C382" s="88"/>
      <c r="D382" s="88"/>
      <c r="E382" s="88"/>
      <c r="F382" s="88"/>
      <c r="G382" s="88"/>
      <c r="H382" s="91"/>
    </row>
    <row r="383" spans="1:8" ht="23.25" customHeight="1">
      <c r="A383" s="209"/>
      <c r="B383" s="248"/>
      <c r="C383" s="88"/>
      <c r="D383" s="88"/>
      <c r="E383" s="88"/>
      <c r="F383" s="88"/>
      <c r="G383" s="88"/>
      <c r="H383" s="91"/>
    </row>
    <row r="384" spans="1:8" ht="23.25" customHeight="1">
      <c r="A384" s="209"/>
      <c r="B384" s="248"/>
      <c r="C384" s="88"/>
      <c r="D384" s="88"/>
      <c r="E384" s="88"/>
      <c r="F384" s="88"/>
      <c r="G384" s="88"/>
      <c r="H384" s="91"/>
    </row>
    <row r="385" spans="1:8" ht="23.25" customHeight="1">
      <c r="A385" s="209"/>
      <c r="B385" s="248"/>
      <c r="C385" s="88"/>
      <c r="D385" s="88"/>
      <c r="E385" s="88"/>
      <c r="F385" s="88"/>
      <c r="G385" s="88"/>
      <c r="H385" s="91"/>
    </row>
    <row r="386" spans="1:8" ht="23.25" customHeight="1">
      <c r="A386" s="209"/>
      <c r="B386" s="248"/>
      <c r="C386" s="88"/>
      <c r="D386" s="88"/>
      <c r="E386" s="88"/>
      <c r="F386" s="88"/>
      <c r="G386" s="88"/>
      <c r="H386" s="91"/>
    </row>
    <row r="387" spans="1:8" ht="23.25" customHeight="1">
      <c r="A387" s="209"/>
      <c r="B387" s="248"/>
      <c r="C387" s="88"/>
      <c r="D387" s="88"/>
      <c r="E387" s="88"/>
      <c r="F387" s="88"/>
      <c r="G387" s="88"/>
      <c r="H387" s="91"/>
    </row>
    <row r="388" spans="1:8" ht="23.25" customHeight="1">
      <c r="A388" s="209"/>
      <c r="B388" s="248"/>
      <c r="C388" s="88"/>
      <c r="D388" s="88"/>
      <c r="E388" s="88"/>
      <c r="F388" s="88"/>
      <c r="G388" s="88"/>
      <c r="H388" s="91"/>
    </row>
    <row r="389" spans="1:8" ht="23.25" customHeight="1">
      <c r="A389" s="209"/>
      <c r="B389" s="248"/>
      <c r="C389" s="88"/>
      <c r="D389" s="88"/>
      <c r="E389" s="88"/>
      <c r="F389" s="88"/>
      <c r="G389" s="88"/>
      <c r="H389" s="91"/>
    </row>
    <row r="390" spans="1:8" ht="23.25" customHeight="1">
      <c r="A390" s="209"/>
      <c r="B390" s="248"/>
      <c r="C390" s="88"/>
      <c r="D390" s="88"/>
      <c r="E390" s="88"/>
      <c r="F390" s="88"/>
      <c r="G390" s="88"/>
      <c r="H390" s="91"/>
    </row>
    <row r="391" spans="1:8" ht="23.25" customHeight="1">
      <c r="A391" s="209"/>
      <c r="B391" s="248"/>
      <c r="C391" s="88"/>
      <c r="D391" s="88"/>
      <c r="E391" s="88"/>
      <c r="F391" s="88"/>
      <c r="G391" s="88"/>
      <c r="H391" s="91"/>
    </row>
    <row r="392" spans="1:8" ht="23.25" customHeight="1">
      <c r="A392" s="209"/>
      <c r="B392" s="248"/>
      <c r="C392" s="88"/>
      <c r="D392" s="88"/>
      <c r="E392" s="88"/>
      <c r="F392" s="88"/>
      <c r="G392" s="88"/>
      <c r="H392" s="91"/>
    </row>
    <row r="393" spans="2:8" ht="23.25" customHeight="1">
      <c r="B393" s="269"/>
      <c r="C393" s="88"/>
      <c r="D393" s="88"/>
      <c r="E393" s="88"/>
      <c r="F393" s="88"/>
      <c r="G393" s="88"/>
      <c r="H393" s="91"/>
    </row>
    <row r="394" spans="2:8" ht="23.25" customHeight="1">
      <c r="B394" s="269"/>
      <c r="C394" s="88"/>
      <c r="D394" s="88"/>
      <c r="E394" s="88"/>
      <c r="F394" s="88"/>
      <c r="G394" s="88"/>
      <c r="H394" s="91"/>
    </row>
    <row r="395" spans="2:8" ht="23.25" customHeight="1">
      <c r="B395" s="269"/>
      <c r="C395" s="88"/>
      <c r="D395" s="88"/>
      <c r="E395" s="88"/>
      <c r="F395" s="88"/>
      <c r="G395" s="88"/>
      <c r="H395" s="91"/>
    </row>
    <row r="396" spans="2:8" ht="23.25" customHeight="1">
      <c r="B396" s="269"/>
      <c r="C396" s="88"/>
      <c r="D396" s="88"/>
      <c r="E396" s="88"/>
      <c r="F396" s="88"/>
      <c r="G396" s="88"/>
      <c r="H396" s="91"/>
    </row>
    <row r="397" spans="2:8" ht="18" customHeight="1">
      <c r="B397" s="269"/>
      <c r="C397" s="88"/>
      <c r="D397" s="88"/>
      <c r="E397" s="88"/>
      <c r="F397" s="88"/>
      <c r="G397" s="88"/>
      <c r="H397" s="91"/>
    </row>
    <row r="398" spans="2:8" ht="18" customHeight="1">
      <c r="B398" s="269"/>
      <c r="C398" s="88"/>
      <c r="D398" s="88"/>
      <c r="E398" s="88"/>
      <c r="F398" s="88"/>
      <c r="G398" s="88"/>
      <c r="H398" s="91"/>
    </row>
    <row r="399" spans="2:8" ht="18" customHeight="1">
      <c r="B399" s="269"/>
      <c r="C399" s="88"/>
      <c r="D399" s="88"/>
      <c r="E399" s="88"/>
      <c r="F399" s="88"/>
      <c r="G399" s="88"/>
      <c r="H399" s="91"/>
    </row>
    <row r="400" spans="2:8" ht="18" customHeight="1">
      <c r="B400" s="269"/>
      <c r="C400" s="88"/>
      <c r="D400" s="88"/>
      <c r="E400" s="88"/>
      <c r="F400" s="88"/>
      <c r="G400" s="88"/>
      <c r="H400" s="91"/>
    </row>
    <row r="401" spans="2:8" ht="18" customHeight="1">
      <c r="B401" s="269"/>
      <c r="C401" s="88"/>
      <c r="D401" s="88"/>
      <c r="E401" s="88"/>
      <c r="F401" s="88"/>
      <c r="G401" s="88"/>
      <c r="H401" s="91"/>
    </row>
    <row r="402" spans="2:8" ht="18" customHeight="1">
      <c r="B402" s="88"/>
      <c r="C402" s="88"/>
      <c r="D402" s="88"/>
      <c r="E402" s="88"/>
      <c r="F402" s="88"/>
      <c r="G402" s="88"/>
      <c r="H402" s="91"/>
    </row>
    <row r="403" spans="1:10" s="89" customFormat="1" ht="15.75">
      <c r="A403" s="209"/>
      <c r="B403" s="188" t="s">
        <v>63</v>
      </c>
      <c r="C403" s="188"/>
      <c r="D403" s="88"/>
      <c r="E403" s="88"/>
      <c r="F403" s="88"/>
      <c r="G403" s="88"/>
      <c r="H403" s="88"/>
      <c r="J403" s="209"/>
    </row>
    <row r="404" spans="1:10" s="89" customFormat="1" ht="15.75">
      <c r="A404" s="209"/>
      <c r="B404" s="115" t="s">
        <v>109</v>
      </c>
      <c r="C404" s="188"/>
      <c r="D404" s="88"/>
      <c r="E404" s="88"/>
      <c r="F404" s="88"/>
      <c r="G404" s="88"/>
      <c r="H404" s="88"/>
      <c r="J404" s="209"/>
    </row>
    <row r="405" spans="4:8" ht="15.75">
      <c r="D405" s="115"/>
      <c r="E405" s="115"/>
      <c r="F405" s="115"/>
      <c r="G405" s="115"/>
      <c r="H405" s="91"/>
    </row>
    <row r="406" spans="1:10" s="89" customFormat="1" ht="15.75">
      <c r="A406" s="113"/>
      <c r="B406" s="114" t="s">
        <v>33</v>
      </c>
      <c r="C406" s="114"/>
      <c r="D406" s="88"/>
      <c r="E406" s="88"/>
      <c r="F406" s="88"/>
      <c r="G406" s="88"/>
      <c r="H406" s="88"/>
      <c r="I406" s="88"/>
      <c r="J406" s="113"/>
    </row>
    <row r="407" spans="1:10" s="89" customFormat="1" ht="15.75">
      <c r="A407" s="113"/>
      <c r="B407" s="88"/>
      <c r="C407" s="88"/>
      <c r="D407" s="88"/>
      <c r="E407" s="88"/>
      <c r="F407" s="88"/>
      <c r="G407" s="88"/>
      <c r="H407" s="88"/>
      <c r="I407" s="88"/>
      <c r="J407" s="113"/>
    </row>
    <row r="408" spans="1:10" s="89" customFormat="1" ht="15.75">
      <c r="A408" s="113"/>
      <c r="B408" s="88"/>
      <c r="C408" s="88"/>
      <c r="D408" s="88"/>
      <c r="E408" s="88"/>
      <c r="F408" s="88"/>
      <c r="G408" s="88"/>
      <c r="H408" s="88"/>
      <c r="I408" s="88"/>
      <c r="J408" s="113"/>
    </row>
    <row r="409" spans="1:10" s="89" customFormat="1" ht="15.75">
      <c r="A409" s="113"/>
      <c r="B409" s="98" t="s">
        <v>31</v>
      </c>
      <c r="C409" s="98"/>
      <c r="D409" s="88"/>
      <c r="E409" s="88"/>
      <c r="F409" s="88"/>
      <c r="G409" s="88"/>
      <c r="I409" s="98"/>
      <c r="J409" s="113"/>
    </row>
    <row r="410" spans="1:10" s="89" customFormat="1" ht="15.75">
      <c r="A410" s="113"/>
      <c r="I410" s="91"/>
      <c r="J410" s="124"/>
    </row>
    <row r="411" spans="2:10" ht="15.75">
      <c r="B411" s="91"/>
      <c r="C411" s="91"/>
      <c r="D411" s="91"/>
      <c r="E411" s="91"/>
      <c r="F411" s="91"/>
      <c r="G411" s="91"/>
      <c r="I411" s="91"/>
      <c r="J411" s="124"/>
    </row>
    <row r="412" spans="9:10" ht="15.75">
      <c r="I412" s="91"/>
      <c r="J412" s="209"/>
    </row>
    <row r="413" spans="2:7" ht="15.75">
      <c r="B413" s="92"/>
      <c r="C413" s="92"/>
      <c r="D413" s="92"/>
      <c r="E413" s="92"/>
      <c r="F413" s="92"/>
      <c r="G413" s="92"/>
    </row>
    <row r="414" spans="2:10" ht="23.25" customHeight="1">
      <c r="B414" s="92"/>
      <c r="C414" s="92"/>
      <c r="D414" s="92"/>
      <c r="E414" s="92"/>
      <c r="F414" s="92"/>
      <c r="G414" s="92"/>
      <c r="H414" s="212"/>
      <c r="I414" s="91"/>
      <c r="J414" s="124"/>
    </row>
    <row r="415" spans="4:10" ht="23.25" customHeight="1">
      <c r="D415" s="92"/>
      <c r="E415" s="92"/>
      <c r="F415" s="92"/>
      <c r="G415" s="92"/>
      <c r="H415" s="212"/>
      <c r="I415" s="92"/>
      <c r="J415" s="124"/>
    </row>
    <row r="416" spans="4:10" ht="23.25" customHeight="1">
      <c r="D416" s="92"/>
      <c r="E416" s="92"/>
      <c r="F416" s="92"/>
      <c r="G416" s="92"/>
      <c r="H416" s="212"/>
      <c r="I416" s="92"/>
      <c r="J416" s="124"/>
    </row>
    <row r="417" spans="2:10" ht="15.75">
      <c r="B417" s="91"/>
      <c r="C417" s="91"/>
      <c r="D417" s="91"/>
      <c r="E417" s="91"/>
      <c r="F417" s="91"/>
      <c r="G417" s="91"/>
      <c r="H417" s="91"/>
      <c r="I417" s="91"/>
      <c r="J417" s="124"/>
    </row>
    <row r="418" spans="1:10" ht="15.75">
      <c r="A418" s="124"/>
      <c r="B418" s="91"/>
      <c r="C418" s="91"/>
      <c r="D418" s="91"/>
      <c r="E418" s="91"/>
      <c r="F418" s="91"/>
      <c r="G418" s="91"/>
      <c r="H418" s="91"/>
      <c r="I418" s="91"/>
      <c r="J418" s="124"/>
    </row>
    <row r="419" spans="2:8" ht="15.75">
      <c r="B419" s="91"/>
      <c r="C419" s="91"/>
      <c r="D419" s="91"/>
      <c r="E419" s="91"/>
      <c r="F419" s="91"/>
      <c r="G419" s="91"/>
      <c r="H419" s="91"/>
    </row>
    <row r="420" spans="2:8" ht="15.75">
      <c r="B420" s="91"/>
      <c r="C420" s="91"/>
      <c r="D420" s="91"/>
      <c r="E420" s="91"/>
      <c r="F420" s="91"/>
      <c r="G420" s="91"/>
      <c r="H420" s="91"/>
    </row>
    <row r="421" spans="2:8" ht="15.75">
      <c r="B421" s="91"/>
      <c r="C421" s="91"/>
      <c r="D421" s="91"/>
      <c r="E421" s="91"/>
      <c r="F421" s="91"/>
      <c r="G421" s="91"/>
      <c r="H421" s="91"/>
    </row>
  </sheetData>
  <sheetProtection/>
  <mergeCells count="23">
    <mergeCell ref="F128:F132"/>
    <mergeCell ref="A8:A12"/>
    <mergeCell ref="J8:J12"/>
    <mergeCell ref="H128:H132"/>
    <mergeCell ref="E128:E132"/>
    <mergeCell ref="B128:B132"/>
    <mergeCell ref="A4:J5"/>
    <mergeCell ref="H8:H12"/>
    <mergeCell ref="G8:G12"/>
    <mergeCell ref="B8:B12"/>
    <mergeCell ref="E8:E12"/>
    <mergeCell ref="D128:D132"/>
    <mergeCell ref="I8:I12"/>
    <mergeCell ref="C128:C132"/>
    <mergeCell ref="D8:D12"/>
    <mergeCell ref="A128:A132"/>
    <mergeCell ref="K128:K132"/>
    <mergeCell ref="A282:J282"/>
    <mergeCell ref="I128:I132"/>
    <mergeCell ref="J128:J132"/>
    <mergeCell ref="C8:C12"/>
    <mergeCell ref="G128:G132"/>
    <mergeCell ref="F8:F12"/>
  </mergeCells>
  <printOptions/>
  <pageMargins left="0.984251968503937" right="0" top="0.15748031496062992" bottom="0.5511811023622047" header="0.11811023622047245" footer="0.15748031496062992"/>
  <pageSetup horizontalDpi="600" verticalDpi="600" orientation="landscape" paperSize="9" scale="70" r:id="rId1"/>
  <headerFooter alignWithMargins="0">
    <oddFooter>&amp;CPage &amp;P</oddFooter>
  </headerFooter>
</worksheet>
</file>

<file path=xl/worksheets/sheet6.xml><?xml version="1.0" encoding="utf-8"?>
<worksheet xmlns="http://schemas.openxmlformats.org/spreadsheetml/2006/main" xmlns:r="http://schemas.openxmlformats.org/officeDocument/2006/relationships">
  <dimension ref="A1:J138"/>
  <sheetViews>
    <sheetView tabSelected="1" zoomScalePageLayoutView="0" workbookViewId="0" topLeftCell="A62">
      <selection activeCell="A132" sqref="A132"/>
    </sheetView>
  </sheetViews>
  <sheetFormatPr defaultColWidth="9.140625" defaultRowHeight="12.75"/>
  <cols>
    <col min="1" max="2" width="9.7109375" style="172" customWidth="1"/>
    <col min="3" max="4" width="39.7109375" style="77" customWidth="1"/>
    <col min="5" max="5" width="21.140625" style="77" customWidth="1"/>
    <col min="6" max="6" width="19.7109375" style="172" customWidth="1"/>
    <col min="7" max="7" width="17.140625" style="172" customWidth="1"/>
    <col min="8" max="8" width="15.421875" style="172" customWidth="1"/>
    <col min="9" max="9" width="14.00390625" style="77" customWidth="1"/>
    <col min="10" max="10" width="11.421875" style="77" customWidth="1"/>
    <col min="11" max="16384" width="9.140625" style="77" customWidth="1"/>
  </cols>
  <sheetData>
    <row r="1" spans="1:2" ht="23.25">
      <c r="A1" s="117" t="s">
        <v>56</v>
      </c>
      <c r="B1" s="117"/>
    </row>
    <row r="2" spans="1:8" s="75" customFormat="1" ht="22.5">
      <c r="A2" s="76"/>
      <c r="B2" s="76"/>
      <c r="F2" s="76"/>
      <c r="G2" s="76"/>
      <c r="H2" s="76" t="s">
        <v>36</v>
      </c>
    </row>
    <row r="3" spans="1:8" ht="39" customHeight="1">
      <c r="A3" s="172" t="s">
        <v>82</v>
      </c>
      <c r="C3" s="374" t="s">
        <v>1324</v>
      </c>
      <c r="D3" s="374"/>
      <c r="E3" s="374"/>
      <c r="F3" s="374"/>
      <c r="G3" s="374"/>
      <c r="H3" s="374"/>
    </row>
    <row r="4" spans="3:7" ht="23.25">
      <c r="C4" s="117"/>
      <c r="D4" s="117"/>
      <c r="E4" s="117"/>
      <c r="G4" s="204"/>
    </row>
    <row r="5" spans="1:8" ht="23.25" customHeight="1">
      <c r="A5" s="345" t="s">
        <v>17</v>
      </c>
      <c r="B5" s="345" t="s">
        <v>765</v>
      </c>
      <c r="C5" s="345" t="s">
        <v>99</v>
      </c>
      <c r="D5" s="368" t="s">
        <v>1132</v>
      </c>
      <c r="E5" s="368" t="s">
        <v>1048</v>
      </c>
      <c r="F5" s="345" t="s">
        <v>1316</v>
      </c>
      <c r="G5" s="368" t="s">
        <v>1220</v>
      </c>
      <c r="H5" s="345" t="s">
        <v>1325</v>
      </c>
    </row>
    <row r="6" spans="1:8" ht="23.25">
      <c r="A6" s="345"/>
      <c r="B6" s="345"/>
      <c r="C6" s="345"/>
      <c r="D6" s="369"/>
      <c r="E6" s="369"/>
      <c r="F6" s="345"/>
      <c r="G6" s="369"/>
      <c r="H6" s="345"/>
    </row>
    <row r="7" spans="1:8" ht="23.25">
      <c r="A7" s="345"/>
      <c r="B7" s="345"/>
      <c r="C7" s="345"/>
      <c r="D7" s="369"/>
      <c r="E7" s="369"/>
      <c r="F7" s="345"/>
      <c r="G7" s="369"/>
      <c r="H7" s="345"/>
    </row>
    <row r="8" spans="1:8" ht="23.25">
      <c r="A8" s="345">
        <v>0</v>
      </c>
      <c r="B8" s="345"/>
      <c r="C8" s="345"/>
      <c r="D8" s="369"/>
      <c r="E8" s="369"/>
      <c r="F8" s="345"/>
      <c r="G8" s="369"/>
      <c r="H8" s="345"/>
    </row>
    <row r="9" spans="1:8" ht="34.5" customHeight="1">
      <c r="A9" s="345"/>
      <c r="B9" s="345"/>
      <c r="C9" s="345"/>
      <c r="D9" s="370"/>
      <c r="E9" s="370"/>
      <c r="F9" s="345"/>
      <c r="G9" s="370"/>
      <c r="H9" s="345"/>
    </row>
    <row r="10" spans="1:8" ht="23.25">
      <c r="A10" s="300">
        <v>0</v>
      </c>
      <c r="B10" s="300">
        <v>1</v>
      </c>
      <c r="C10" s="213">
        <v>2</v>
      </c>
      <c r="D10" s="213">
        <v>3</v>
      </c>
      <c r="E10" s="213">
        <v>4</v>
      </c>
      <c r="F10" s="213">
        <v>5</v>
      </c>
      <c r="G10" s="301">
        <v>6</v>
      </c>
      <c r="H10" s="213" t="s">
        <v>1262</v>
      </c>
    </row>
    <row r="11" spans="1:8" ht="78.75">
      <c r="A11" s="260">
        <v>1</v>
      </c>
      <c r="B11" s="260"/>
      <c r="C11" s="261" t="s">
        <v>1131</v>
      </c>
      <c r="D11" s="261" t="s">
        <v>1130</v>
      </c>
      <c r="E11" s="308" t="s">
        <v>1228</v>
      </c>
      <c r="F11" s="277"/>
      <c r="G11" s="320">
        <v>409</v>
      </c>
      <c r="H11" s="302">
        <f aca="true" t="shared" si="0" ref="H11:H40">F11*G11</f>
        <v>0</v>
      </c>
    </row>
    <row r="12" spans="1:8" ht="94.5">
      <c r="A12" s="260">
        <v>2</v>
      </c>
      <c r="B12" s="260"/>
      <c r="C12" s="261" t="s">
        <v>1133</v>
      </c>
      <c r="D12" s="261" t="s">
        <v>1134</v>
      </c>
      <c r="E12" s="294" t="s">
        <v>1229</v>
      </c>
      <c r="F12" s="261"/>
      <c r="G12" s="320">
        <v>258.39</v>
      </c>
      <c r="H12" s="302">
        <f t="shared" si="0"/>
        <v>0</v>
      </c>
    </row>
    <row r="13" spans="1:8" ht="78.75">
      <c r="A13" s="260">
        <v>3</v>
      </c>
      <c r="B13" s="260"/>
      <c r="C13" s="261" t="s">
        <v>1135</v>
      </c>
      <c r="D13" s="261" t="s">
        <v>1162</v>
      </c>
      <c r="E13" s="294" t="s">
        <v>1230</v>
      </c>
      <c r="F13" s="261"/>
      <c r="G13" s="320">
        <v>121.8</v>
      </c>
      <c r="H13" s="302">
        <f t="shared" si="0"/>
        <v>0</v>
      </c>
    </row>
    <row r="14" spans="1:8" ht="78.75">
      <c r="A14" s="260">
        <v>4</v>
      </c>
      <c r="B14" s="260"/>
      <c r="C14" s="261" t="s">
        <v>1136</v>
      </c>
      <c r="D14" s="261" t="s">
        <v>1137</v>
      </c>
      <c r="E14" s="294" t="s">
        <v>1231</v>
      </c>
      <c r="F14" s="261"/>
      <c r="G14" s="320">
        <v>793.75</v>
      </c>
      <c r="H14" s="302">
        <f t="shared" si="0"/>
        <v>0</v>
      </c>
    </row>
    <row r="15" spans="1:8" ht="47.25" customHeight="1">
      <c r="A15" s="260">
        <v>5</v>
      </c>
      <c r="B15" s="260"/>
      <c r="C15" s="264" t="s">
        <v>1138</v>
      </c>
      <c r="D15" s="264" t="s">
        <v>1139</v>
      </c>
      <c r="E15" s="294" t="s">
        <v>1232</v>
      </c>
      <c r="F15" s="264"/>
      <c r="G15" s="320">
        <v>470</v>
      </c>
      <c r="H15" s="302">
        <f t="shared" si="0"/>
        <v>0</v>
      </c>
    </row>
    <row r="16" spans="1:8" ht="47.25" customHeight="1">
      <c r="A16" s="260">
        <v>6</v>
      </c>
      <c r="B16" s="260"/>
      <c r="C16" s="264" t="s">
        <v>1141</v>
      </c>
      <c r="D16" s="264" t="s">
        <v>1140</v>
      </c>
      <c r="E16" s="294" t="s">
        <v>1233</v>
      </c>
      <c r="F16" s="264"/>
      <c r="G16" s="320">
        <v>391</v>
      </c>
      <c r="H16" s="302">
        <f t="shared" si="0"/>
        <v>0</v>
      </c>
    </row>
    <row r="17" spans="1:8" ht="63">
      <c r="A17" s="260">
        <v>7</v>
      </c>
      <c r="B17" s="260"/>
      <c r="C17" s="264" t="s">
        <v>1142</v>
      </c>
      <c r="D17" s="264" t="s">
        <v>1140</v>
      </c>
      <c r="E17" s="294" t="s">
        <v>1234</v>
      </c>
      <c r="F17" s="264"/>
      <c r="G17" s="320">
        <v>391</v>
      </c>
      <c r="H17" s="302">
        <f t="shared" si="0"/>
        <v>0</v>
      </c>
    </row>
    <row r="18" spans="1:8" ht="47.25" customHeight="1">
      <c r="A18" s="260">
        <v>8</v>
      </c>
      <c r="B18" s="260"/>
      <c r="C18" s="264" t="s">
        <v>1143</v>
      </c>
      <c r="D18" s="264" t="s">
        <v>1144</v>
      </c>
      <c r="E18" s="294" t="s">
        <v>1235</v>
      </c>
      <c r="F18" s="264"/>
      <c r="G18" s="320">
        <v>500.25</v>
      </c>
      <c r="H18" s="302">
        <f t="shared" si="0"/>
        <v>0</v>
      </c>
    </row>
    <row r="19" spans="1:8" ht="47.25">
      <c r="A19" s="260">
        <v>9</v>
      </c>
      <c r="B19" s="260"/>
      <c r="C19" s="264" t="s">
        <v>1256</v>
      </c>
      <c r="D19" s="264" t="s">
        <v>1145</v>
      </c>
      <c r="E19" s="294" t="s">
        <v>1236</v>
      </c>
      <c r="F19" s="264"/>
      <c r="G19" s="320">
        <v>95.52</v>
      </c>
      <c r="H19" s="302">
        <f t="shared" si="0"/>
        <v>0</v>
      </c>
    </row>
    <row r="20" spans="1:8" ht="94.5">
      <c r="A20" s="260">
        <v>10</v>
      </c>
      <c r="B20" s="260"/>
      <c r="C20" s="264" t="s">
        <v>1146</v>
      </c>
      <c r="D20" s="264" t="s">
        <v>1147</v>
      </c>
      <c r="E20" s="294" t="s">
        <v>1237</v>
      </c>
      <c r="F20" s="264"/>
      <c r="G20" s="320">
        <v>283.28</v>
      </c>
      <c r="H20" s="302">
        <f t="shared" si="0"/>
        <v>0</v>
      </c>
    </row>
    <row r="21" spans="1:8" ht="47.25" customHeight="1">
      <c r="A21" s="260">
        <v>11</v>
      </c>
      <c r="B21" s="260"/>
      <c r="C21" s="264" t="s">
        <v>1148</v>
      </c>
      <c r="D21" s="264" t="s">
        <v>1149</v>
      </c>
      <c r="E21" s="294" t="s">
        <v>1238</v>
      </c>
      <c r="F21" s="264"/>
      <c r="G21" s="320">
        <v>61.62</v>
      </c>
      <c r="H21" s="302">
        <f t="shared" si="0"/>
        <v>0</v>
      </c>
    </row>
    <row r="22" spans="1:8" ht="47.25" customHeight="1">
      <c r="A22" s="260">
        <v>12</v>
      </c>
      <c r="B22" s="260"/>
      <c r="C22" s="264" t="s">
        <v>1150</v>
      </c>
      <c r="D22" s="264" t="s">
        <v>1151</v>
      </c>
      <c r="E22" s="294" t="s">
        <v>1239</v>
      </c>
      <c r="F22" s="264"/>
      <c r="G22" s="320">
        <v>230</v>
      </c>
      <c r="H22" s="302">
        <f t="shared" si="0"/>
        <v>0</v>
      </c>
    </row>
    <row r="23" spans="1:8" ht="126">
      <c r="A23" s="260">
        <v>13</v>
      </c>
      <c r="B23" s="260"/>
      <c r="C23" s="264" t="s">
        <v>1152</v>
      </c>
      <c r="D23" s="264" t="s">
        <v>1153</v>
      </c>
      <c r="E23" s="294" t="s">
        <v>1240</v>
      </c>
      <c r="F23" s="264"/>
      <c r="G23" s="320">
        <v>780.25</v>
      </c>
      <c r="H23" s="302">
        <f t="shared" si="0"/>
        <v>0</v>
      </c>
    </row>
    <row r="24" spans="1:8" ht="141.75">
      <c r="A24" s="260">
        <v>14</v>
      </c>
      <c r="B24" s="260"/>
      <c r="C24" s="264" t="s">
        <v>1154</v>
      </c>
      <c r="D24" s="264" t="s">
        <v>1155</v>
      </c>
      <c r="E24" s="294" t="s">
        <v>1241</v>
      </c>
      <c r="F24" s="264"/>
      <c r="G24" s="320">
        <v>216.11</v>
      </c>
      <c r="H24" s="302">
        <f t="shared" si="0"/>
        <v>0</v>
      </c>
    </row>
    <row r="25" spans="1:8" ht="173.25">
      <c r="A25" s="260">
        <v>15</v>
      </c>
      <c r="B25" s="260"/>
      <c r="C25" s="264" t="s">
        <v>1156</v>
      </c>
      <c r="D25" s="264" t="s">
        <v>1157</v>
      </c>
      <c r="E25" s="294" t="s">
        <v>1242</v>
      </c>
      <c r="F25" s="264"/>
      <c r="G25" s="320">
        <v>246.11</v>
      </c>
      <c r="H25" s="302">
        <f t="shared" si="0"/>
        <v>0</v>
      </c>
    </row>
    <row r="26" spans="1:8" ht="173.25">
      <c r="A26" s="260">
        <v>16</v>
      </c>
      <c r="B26" s="260"/>
      <c r="C26" s="264" t="s">
        <v>1158</v>
      </c>
      <c r="D26" s="264" t="s">
        <v>1159</v>
      </c>
      <c r="E26" s="294" t="s">
        <v>1243</v>
      </c>
      <c r="F26" s="264"/>
      <c r="G26" s="320">
        <v>276.11</v>
      </c>
      <c r="H26" s="302">
        <f t="shared" si="0"/>
        <v>0</v>
      </c>
    </row>
    <row r="27" spans="1:8" ht="110.25">
      <c r="A27" s="260">
        <v>17</v>
      </c>
      <c r="B27" s="260"/>
      <c r="C27" s="264" t="s">
        <v>1160</v>
      </c>
      <c r="D27" s="264" t="s">
        <v>1161</v>
      </c>
      <c r="E27" s="295" t="s">
        <v>1244</v>
      </c>
      <c r="F27" s="264"/>
      <c r="G27" s="320">
        <v>559</v>
      </c>
      <c r="H27" s="302">
        <f t="shared" si="0"/>
        <v>0</v>
      </c>
    </row>
    <row r="28" spans="1:8" ht="281.25" customHeight="1">
      <c r="A28" s="260">
        <v>18</v>
      </c>
      <c r="B28" s="260"/>
      <c r="C28" s="264" t="s">
        <v>1263</v>
      </c>
      <c r="D28" s="264" t="s">
        <v>1264</v>
      </c>
      <c r="E28" s="282" t="s">
        <v>1328</v>
      </c>
      <c r="F28" s="264"/>
      <c r="G28" s="320">
        <v>670.39</v>
      </c>
      <c r="H28" s="302">
        <f t="shared" si="0"/>
        <v>0</v>
      </c>
    </row>
    <row r="29" spans="1:8" ht="125.25" customHeight="1">
      <c r="A29" s="260">
        <v>19</v>
      </c>
      <c r="B29" s="260"/>
      <c r="C29" s="264" t="s">
        <v>1265</v>
      </c>
      <c r="D29" s="264" t="s">
        <v>1266</v>
      </c>
      <c r="E29" s="282" t="s">
        <v>1329</v>
      </c>
      <c r="F29" s="264"/>
      <c r="G29" s="320">
        <v>427.26</v>
      </c>
      <c r="H29" s="302">
        <f t="shared" si="0"/>
        <v>0</v>
      </c>
    </row>
    <row r="30" spans="1:8" ht="88.5" customHeight="1">
      <c r="A30" s="260">
        <v>20</v>
      </c>
      <c r="B30" s="260"/>
      <c r="C30" s="264" t="s">
        <v>1267</v>
      </c>
      <c r="D30" s="264" t="s">
        <v>1268</v>
      </c>
      <c r="E30" s="282" t="s">
        <v>1330</v>
      </c>
      <c r="F30" s="264"/>
      <c r="G30" s="320">
        <v>336.05</v>
      </c>
      <c r="H30" s="302">
        <f t="shared" si="0"/>
        <v>0</v>
      </c>
    </row>
    <row r="31" spans="1:8" ht="110.25">
      <c r="A31" s="260">
        <v>21</v>
      </c>
      <c r="B31" s="260"/>
      <c r="C31" s="264" t="s">
        <v>1269</v>
      </c>
      <c r="D31" s="264" t="s">
        <v>1270</v>
      </c>
      <c r="E31" s="282" t="s">
        <v>1331</v>
      </c>
      <c r="F31" s="264"/>
      <c r="G31" s="320">
        <v>914.02</v>
      </c>
      <c r="H31" s="302">
        <f t="shared" si="0"/>
        <v>0</v>
      </c>
    </row>
    <row r="32" spans="1:8" ht="78.75">
      <c r="A32" s="260">
        <v>22</v>
      </c>
      <c r="B32" s="260"/>
      <c r="C32" s="264" t="s">
        <v>1271</v>
      </c>
      <c r="D32" s="264" t="s">
        <v>1272</v>
      </c>
      <c r="E32" s="282" t="s">
        <v>1332</v>
      </c>
      <c r="F32" s="264"/>
      <c r="G32" s="320">
        <v>822.05</v>
      </c>
      <c r="H32" s="302">
        <f t="shared" si="0"/>
        <v>0</v>
      </c>
    </row>
    <row r="33" spans="1:8" ht="94.5">
      <c r="A33" s="260">
        <v>23</v>
      </c>
      <c r="B33" s="260"/>
      <c r="C33" s="264" t="s">
        <v>1273</v>
      </c>
      <c r="D33" s="264" t="s">
        <v>1274</v>
      </c>
      <c r="E33" s="282" t="s">
        <v>1333</v>
      </c>
      <c r="F33" s="264"/>
      <c r="G33" s="320">
        <v>608.92</v>
      </c>
      <c r="H33" s="302">
        <f t="shared" si="0"/>
        <v>0</v>
      </c>
    </row>
    <row r="34" spans="1:8" ht="78.75">
      <c r="A34" s="260">
        <v>24</v>
      </c>
      <c r="B34" s="260"/>
      <c r="C34" s="264" t="s">
        <v>1275</v>
      </c>
      <c r="D34" s="264" t="s">
        <v>1276</v>
      </c>
      <c r="E34" s="282" t="s">
        <v>1334</v>
      </c>
      <c r="F34" s="264"/>
      <c r="G34" s="320">
        <v>531.15</v>
      </c>
      <c r="H34" s="302">
        <f t="shared" si="0"/>
        <v>0</v>
      </c>
    </row>
    <row r="35" spans="1:8" ht="94.5">
      <c r="A35" s="260">
        <v>25</v>
      </c>
      <c r="B35" s="260"/>
      <c r="C35" s="264" t="s">
        <v>1277</v>
      </c>
      <c r="D35" s="264" t="s">
        <v>1278</v>
      </c>
      <c r="E35" s="282" t="s">
        <v>1335</v>
      </c>
      <c r="F35" s="264"/>
      <c r="G35" s="320">
        <v>401.26</v>
      </c>
      <c r="H35" s="302">
        <f t="shared" si="0"/>
        <v>0</v>
      </c>
    </row>
    <row r="36" spans="1:8" ht="63">
      <c r="A36" s="260">
        <v>26</v>
      </c>
      <c r="B36" s="260"/>
      <c r="C36" s="264" t="s">
        <v>1279</v>
      </c>
      <c r="D36" s="264" t="s">
        <v>1280</v>
      </c>
      <c r="E36" s="282" t="s">
        <v>1336</v>
      </c>
      <c r="F36" s="264"/>
      <c r="G36" s="320">
        <v>309.81</v>
      </c>
      <c r="H36" s="302">
        <f t="shared" si="0"/>
        <v>0</v>
      </c>
    </row>
    <row r="37" spans="1:8" ht="110.25">
      <c r="A37" s="260">
        <v>27</v>
      </c>
      <c r="B37" s="260"/>
      <c r="C37" s="264" t="s">
        <v>1281</v>
      </c>
      <c r="D37" s="264" t="s">
        <v>1282</v>
      </c>
      <c r="E37" s="282" t="s">
        <v>1337</v>
      </c>
      <c r="F37" s="264"/>
      <c r="G37" s="320">
        <v>873.02</v>
      </c>
      <c r="H37" s="302">
        <f t="shared" si="0"/>
        <v>0</v>
      </c>
    </row>
    <row r="38" spans="1:8" ht="94.5">
      <c r="A38" s="260">
        <v>28</v>
      </c>
      <c r="B38" s="260"/>
      <c r="C38" s="264" t="s">
        <v>1283</v>
      </c>
      <c r="D38" s="264" t="s">
        <v>1284</v>
      </c>
      <c r="E38" s="282" t="s">
        <v>1338</v>
      </c>
      <c r="F38" s="264"/>
      <c r="G38" s="320">
        <v>781.05</v>
      </c>
      <c r="H38" s="302">
        <f t="shared" si="0"/>
        <v>0</v>
      </c>
    </row>
    <row r="39" spans="1:8" ht="110.25">
      <c r="A39" s="260">
        <v>29</v>
      </c>
      <c r="B39" s="260"/>
      <c r="C39" s="264" t="s">
        <v>1285</v>
      </c>
      <c r="D39" s="264" t="s">
        <v>1286</v>
      </c>
      <c r="E39" s="282" t="s">
        <v>1339</v>
      </c>
      <c r="F39" s="264"/>
      <c r="G39" s="320">
        <v>572.92</v>
      </c>
      <c r="H39" s="302">
        <f t="shared" si="0"/>
        <v>0</v>
      </c>
    </row>
    <row r="40" spans="1:8" ht="78.75">
      <c r="A40" s="260">
        <v>30</v>
      </c>
      <c r="B40" s="260"/>
      <c r="C40" s="264" t="s">
        <v>1287</v>
      </c>
      <c r="D40" s="264" t="s">
        <v>1288</v>
      </c>
      <c r="E40" s="282" t="s">
        <v>1340</v>
      </c>
      <c r="F40" s="264"/>
      <c r="G40" s="320">
        <v>495.15</v>
      </c>
      <c r="H40" s="302">
        <f t="shared" si="0"/>
        <v>0</v>
      </c>
    </row>
    <row r="41" spans="1:8" s="75" customFormat="1" ht="22.5">
      <c r="A41" s="303"/>
      <c r="B41" s="303"/>
      <c r="C41" s="304" t="s">
        <v>0</v>
      </c>
      <c r="D41" s="304"/>
      <c r="E41" s="304"/>
      <c r="F41" s="303"/>
      <c r="G41" s="303" t="s">
        <v>66</v>
      </c>
      <c r="H41" s="305">
        <f>SUM(H11:H40)</f>
        <v>0</v>
      </c>
    </row>
    <row r="42" spans="1:8" s="75" customFormat="1" ht="22.5">
      <c r="A42" s="313"/>
      <c r="B42" s="313"/>
      <c r="C42" s="314"/>
      <c r="D42" s="314"/>
      <c r="E42" s="314"/>
      <c r="F42" s="313"/>
      <c r="G42" s="313"/>
      <c r="H42" s="315"/>
    </row>
    <row r="43" spans="1:8" s="75" customFormat="1" ht="22.5">
      <c r="A43" s="367" t="s">
        <v>1164</v>
      </c>
      <c r="B43" s="367"/>
      <c r="C43" s="367"/>
      <c r="D43" s="316"/>
      <c r="E43" s="316"/>
      <c r="F43" s="124"/>
      <c r="G43" s="124"/>
      <c r="H43" s="317"/>
    </row>
    <row r="44" spans="1:8" s="75" customFormat="1" ht="22.5">
      <c r="A44" s="367" t="s">
        <v>1163</v>
      </c>
      <c r="B44" s="367"/>
      <c r="C44" s="367"/>
      <c r="D44" s="367"/>
      <c r="E44" s="367"/>
      <c r="F44" s="367"/>
      <c r="G44" s="367"/>
      <c r="H44" s="367"/>
    </row>
    <row r="45" spans="1:8" ht="23.25">
      <c r="A45" s="383" t="s">
        <v>1349</v>
      </c>
      <c r="B45" s="383"/>
      <c r="C45" s="383"/>
      <c r="D45" s="383"/>
      <c r="E45" s="383"/>
      <c r="F45" s="383"/>
      <c r="G45" s="383"/>
      <c r="H45" s="383"/>
    </row>
    <row r="46" spans="1:8" ht="35.25" customHeight="1">
      <c r="A46" s="382"/>
      <c r="B46" s="382"/>
      <c r="C46" s="382"/>
      <c r="D46" s="382"/>
      <c r="E46" s="382"/>
      <c r="F46" s="382"/>
      <c r="G46" s="382"/>
      <c r="H46" s="382"/>
    </row>
    <row r="47" spans="1:8" ht="19.5" customHeight="1">
      <c r="A47" s="382" t="s">
        <v>1165</v>
      </c>
      <c r="B47" s="382"/>
      <c r="C47" s="382"/>
      <c r="D47" s="382"/>
      <c r="E47" s="382"/>
      <c r="F47" s="382"/>
      <c r="G47" s="382"/>
      <c r="H47" s="382"/>
    </row>
    <row r="48" spans="1:8" ht="24.75" customHeight="1">
      <c r="A48" s="382" t="s">
        <v>1166</v>
      </c>
      <c r="B48" s="382"/>
      <c r="C48" s="382"/>
      <c r="D48" s="382"/>
      <c r="E48" s="382"/>
      <c r="F48" s="318"/>
      <c r="G48" s="318"/>
      <c r="H48" s="318"/>
    </row>
    <row r="49" spans="1:8" ht="21" customHeight="1">
      <c r="A49" s="382" t="s">
        <v>1167</v>
      </c>
      <c r="B49" s="382"/>
      <c r="C49" s="382"/>
      <c r="D49" s="382"/>
      <c r="E49" s="382"/>
      <c r="F49" s="382"/>
      <c r="G49" s="382"/>
      <c r="H49" s="382"/>
    </row>
    <row r="50" spans="1:8" ht="22.5" customHeight="1">
      <c r="A50" s="382" t="s">
        <v>1168</v>
      </c>
      <c r="B50" s="382"/>
      <c r="C50" s="382"/>
      <c r="D50" s="382"/>
      <c r="E50" s="382"/>
      <c r="F50" s="382"/>
      <c r="G50" s="382"/>
      <c r="H50" s="382"/>
    </row>
    <row r="51" spans="1:8" ht="28.5" customHeight="1">
      <c r="A51" s="382" t="s">
        <v>1169</v>
      </c>
      <c r="B51" s="382"/>
      <c r="C51" s="382"/>
      <c r="D51" s="382"/>
      <c r="E51" s="382"/>
      <c r="F51" s="382"/>
      <c r="G51" s="382"/>
      <c r="H51" s="382"/>
    </row>
    <row r="52" spans="1:8" ht="30.75" customHeight="1">
      <c r="A52" s="382" t="s">
        <v>1170</v>
      </c>
      <c r="B52" s="382"/>
      <c r="C52" s="382"/>
      <c r="D52" s="382"/>
      <c r="E52" s="382"/>
      <c r="F52" s="382"/>
      <c r="G52" s="382"/>
      <c r="H52" s="382"/>
    </row>
    <row r="53" spans="1:8" ht="30" customHeight="1">
      <c r="A53" s="382" t="s">
        <v>1171</v>
      </c>
      <c r="B53" s="382"/>
      <c r="C53" s="382"/>
      <c r="D53" s="382"/>
      <c r="E53" s="382"/>
      <c r="F53" s="382"/>
      <c r="G53" s="382"/>
      <c r="H53" s="382"/>
    </row>
    <row r="54" spans="1:8" ht="24.75" customHeight="1">
      <c r="A54" s="382" t="s">
        <v>1172</v>
      </c>
      <c r="B54" s="382"/>
      <c r="C54" s="382"/>
      <c r="D54" s="382"/>
      <c r="E54" s="382"/>
      <c r="F54" s="382"/>
      <c r="G54" s="382"/>
      <c r="H54" s="382"/>
    </row>
    <row r="55" spans="1:8" ht="22.5" customHeight="1">
      <c r="A55" s="382" t="s">
        <v>1173</v>
      </c>
      <c r="B55" s="382"/>
      <c r="C55" s="382"/>
      <c r="D55" s="382"/>
      <c r="E55" s="382"/>
      <c r="F55" s="382"/>
      <c r="G55" s="382"/>
      <c r="H55" s="382"/>
    </row>
    <row r="56" spans="1:8" ht="22.5" customHeight="1">
      <c r="A56" s="318"/>
      <c r="B56" s="318"/>
      <c r="C56" s="318"/>
      <c r="D56" s="318"/>
      <c r="E56" s="318"/>
      <c r="F56" s="318"/>
      <c r="G56" s="318"/>
      <c r="H56" s="318"/>
    </row>
    <row r="57" spans="1:8" ht="22.5" customHeight="1">
      <c r="A57" s="318"/>
      <c r="B57" s="318"/>
      <c r="C57" s="318"/>
      <c r="D57" s="318"/>
      <c r="E57" s="318"/>
      <c r="F57" s="318"/>
      <c r="G57" s="318"/>
      <c r="H57" s="318"/>
    </row>
    <row r="58" spans="1:8" ht="22.5" customHeight="1">
      <c r="A58" s="318"/>
      <c r="B58" s="318"/>
      <c r="C58" s="318"/>
      <c r="D58" s="318"/>
      <c r="E58" s="318"/>
      <c r="F58" s="318"/>
      <c r="G58" s="318"/>
      <c r="H58" s="318"/>
    </row>
    <row r="59" spans="1:8" ht="22.5" customHeight="1">
      <c r="A59" s="318"/>
      <c r="B59" s="318"/>
      <c r="C59" s="318"/>
      <c r="D59" s="318"/>
      <c r="E59" s="318"/>
      <c r="F59" s="318"/>
      <c r="G59" s="318"/>
      <c r="H59" s="318"/>
    </row>
    <row r="60" spans="1:8" ht="22.5" customHeight="1">
      <c r="A60" s="318"/>
      <c r="B60" s="318"/>
      <c r="C60" s="318"/>
      <c r="D60" s="318"/>
      <c r="E60" s="318"/>
      <c r="F60" s="318"/>
      <c r="G60" s="318"/>
      <c r="H60" s="318"/>
    </row>
    <row r="61" spans="1:8" ht="23.25">
      <c r="A61" s="172" t="s">
        <v>104</v>
      </c>
      <c r="C61" s="374" t="s">
        <v>1326</v>
      </c>
      <c r="D61" s="374"/>
      <c r="E61" s="374"/>
      <c r="F61" s="374"/>
      <c r="G61" s="374"/>
      <c r="H61" s="374"/>
    </row>
    <row r="62" spans="3:8" ht="33.75" customHeight="1">
      <c r="C62" s="374"/>
      <c r="D62" s="374"/>
      <c r="E62" s="374"/>
      <c r="F62" s="374"/>
      <c r="G62" s="374"/>
      <c r="H62" s="374"/>
    </row>
    <row r="63" spans="3:6" ht="23.25">
      <c r="C63" s="78"/>
      <c r="D63" s="78"/>
      <c r="E63" s="78"/>
      <c r="F63" s="78"/>
    </row>
    <row r="64" spans="1:8" s="75" customFormat="1" ht="12.75" customHeight="1">
      <c r="A64" s="345" t="s">
        <v>17</v>
      </c>
      <c r="B64" s="345" t="s">
        <v>765</v>
      </c>
      <c r="C64" s="345" t="s">
        <v>99</v>
      </c>
      <c r="D64" s="368" t="s">
        <v>1132</v>
      </c>
      <c r="E64" s="368" t="s">
        <v>1048</v>
      </c>
      <c r="F64" s="345" t="s">
        <v>1316</v>
      </c>
      <c r="G64" s="368" t="s">
        <v>1220</v>
      </c>
      <c r="H64" s="345" t="s">
        <v>1325</v>
      </c>
    </row>
    <row r="65" spans="1:8" s="75" customFormat="1" ht="22.5" customHeight="1">
      <c r="A65" s="345"/>
      <c r="B65" s="345"/>
      <c r="C65" s="345"/>
      <c r="D65" s="369"/>
      <c r="E65" s="369"/>
      <c r="F65" s="345"/>
      <c r="G65" s="369"/>
      <c r="H65" s="345"/>
    </row>
    <row r="66" spans="1:8" s="75" customFormat="1" ht="23.25" customHeight="1">
      <c r="A66" s="345"/>
      <c r="B66" s="345"/>
      <c r="C66" s="345"/>
      <c r="D66" s="369"/>
      <c r="E66" s="369"/>
      <c r="F66" s="345"/>
      <c r="G66" s="369"/>
      <c r="H66" s="345"/>
    </row>
    <row r="67" spans="1:8" s="75" customFormat="1" ht="18" customHeight="1">
      <c r="A67" s="345">
        <v>0</v>
      </c>
      <c r="B67" s="345"/>
      <c r="C67" s="345"/>
      <c r="D67" s="369"/>
      <c r="E67" s="369"/>
      <c r="F67" s="345"/>
      <c r="G67" s="369"/>
      <c r="H67" s="345"/>
    </row>
    <row r="68" spans="1:8" s="75" customFormat="1" ht="47.25" customHeight="1">
      <c r="A68" s="345"/>
      <c r="B68" s="345"/>
      <c r="C68" s="345"/>
      <c r="D68" s="370"/>
      <c r="E68" s="370"/>
      <c r="F68" s="345"/>
      <c r="G68" s="370"/>
      <c r="H68" s="345"/>
    </row>
    <row r="69" spans="1:8" s="89" customFormat="1" ht="16.5" thickBot="1">
      <c r="A69" s="300">
        <v>0</v>
      </c>
      <c r="B69" s="300">
        <v>1</v>
      </c>
      <c r="C69" s="213">
        <v>2</v>
      </c>
      <c r="D69" s="213">
        <v>3</v>
      </c>
      <c r="E69" s="213">
        <v>4</v>
      </c>
      <c r="F69" s="213">
        <v>5</v>
      </c>
      <c r="G69" s="301">
        <v>6</v>
      </c>
      <c r="H69" s="213" t="s">
        <v>1262</v>
      </c>
    </row>
    <row r="70" spans="1:8" s="75" customFormat="1" ht="408.75" customHeight="1">
      <c r="A70" s="262">
        <v>1</v>
      </c>
      <c r="B70" s="298"/>
      <c r="C70" s="263" t="s">
        <v>1174</v>
      </c>
      <c r="D70" s="263" t="s">
        <v>1175</v>
      </c>
      <c r="E70" s="323" t="s">
        <v>1245</v>
      </c>
      <c r="F70" s="263"/>
      <c r="G70" s="321">
        <v>632.41</v>
      </c>
      <c r="H70" s="265">
        <f aca="true" t="shared" si="1" ref="H70:H81">F70*G70</f>
        <v>0</v>
      </c>
    </row>
    <row r="71" spans="1:8" s="75" customFormat="1" ht="409.5" customHeight="1" thickBot="1">
      <c r="A71" s="203">
        <v>2</v>
      </c>
      <c r="B71" s="296"/>
      <c r="C71" s="261" t="s">
        <v>1176</v>
      </c>
      <c r="D71" s="312" t="s">
        <v>1177</v>
      </c>
      <c r="E71" s="323" t="s">
        <v>1246</v>
      </c>
      <c r="F71" s="261"/>
      <c r="G71" s="320">
        <v>388.46</v>
      </c>
      <c r="H71" s="266">
        <f t="shared" si="1"/>
        <v>0</v>
      </c>
    </row>
    <row r="72" spans="1:8" s="75" customFormat="1" ht="78.75">
      <c r="A72" s="262">
        <v>3</v>
      </c>
      <c r="B72" s="296"/>
      <c r="C72" s="261" t="s">
        <v>1178</v>
      </c>
      <c r="D72" s="312" t="s">
        <v>1179</v>
      </c>
      <c r="E72" s="323" t="s">
        <v>1247</v>
      </c>
      <c r="F72" s="261"/>
      <c r="G72" s="320">
        <v>552</v>
      </c>
      <c r="H72" s="266">
        <f t="shared" si="1"/>
        <v>0</v>
      </c>
    </row>
    <row r="73" spans="1:8" s="75" customFormat="1" ht="189.75" thickBot="1">
      <c r="A73" s="203">
        <v>4</v>
      </c>
      <c r="B73" s="296"/>
      <c r="C73" s="261" t="s">
        <v>1180</v>
      </c>
      <c r="D73" s="312" t="s">
        <v>1181</v>
      </c>
      <c r="E73" s="323" t="s">
        <v>1248</v>
      </c>
      <c r="F73" s="261"/>
      <c r="G73" s="320">
        <v>141.23</v>
      </c>
      <c r="H73" s="266">
        <f t="shared" si="1"/>
        <v>0</v>
      </c>
    </row>
    <row r="74" spans="1:8" s="75" customFormat="1" ht="173.25">
      <c r="A74" s="262">
        <v>5</v>
      </c>
      <c r="B74" s="296"/>
      <c r="C74" s="261" t="s">
        <v>1182</v>
      </c>
      <c r="D74" s="312" t="s">
        <v>1183</v>
      </c>
      <c r="E74" s="323" t="s">
        <v>1249</v>
      </c>
      <c r="F74" s="261"/>
      <c r="G74" s="320">
        <v>142.99</v>
      </c>
      <c r="H74" s="266">
        <f t="shared" si="1"/>
        <v>0</v>
      </c>
    </row>
    <row r="75" spans="1:8" s="75" customFormat="1" ht="78.75" customHeight="1" thickBot="1">
      <c r="A75" s="203">
        <v>6</v>
      </c>
      <c r="B75" s="296"/>
      <c r="C75" s="261" t="s">
        <v>1184</v>
      </c>
      <c r="D75" s="312" t="s">
        <v>1185</v>
      </c>
      <c r="E75" s="323" t="s">
        <v>1250</v>
      </c>
      <c r="F75" s="261"/>
      <c r="G75" s="320">
        <v>142</v>
      </c>
      <c r="H75" s="266">
        <f t="shared" si="1"/>
        <v>0</v>
      </c>
    </row>
    <row r="76" spans="1:8" s="75" customFormat="1" ht="63">
      <c r="A76" s="262">
        <v>7</v>
      </c>
      <c r="B76" s="296"/>
      <c r="C76" s="261" t="s">
        <v>1186</v>
      </c>
      <c r="D76" s="312" t="s">
        <v>1187</v>
      </c>
      <c r="E76" s="323" t="s">
        <v>1251</v>
      </c>
      <c r="F76" s="261"/>
      <c r="G76" s="320">
        <v>102</v>
      </c>
      <c r="H76" s="266">
        <f t="shared" si="1"/>
        <v>0</v>
      </c>
    </row>
    <row r="77" spans="1:8" s="75" customFormat="1" ht="79.5" thickBot="1">
      <c r="A77" s="203">
        <v>8</v>
      </c>
      <c r="B77" s="296"/>
      <c r="C77" s="261" t="s">
        <v>1188</v>
      </c>
      <c r="D77" s="312" t="s">
        <v>1189</v>
      </c>
      <c r="E77" s="323" t="s">
        <v>1252</v>
      </c>
      <c r="F77" s="261"/>
      <c r="G77" s="320">
        <v>182</v>
      </c>
      <c r="H77" s="266">
        <f t="shared" si="1"/>
        <v>0</v>
      </c>
    </row>
    <row r="78" spans="1:8" s="75" customFormat="1" ht="108.75" customHeight="1">
      <c r="A78" s="262">
        <v>9</v>
      </c>
      <c r="B78" s="296"/>
      <c r="C78" s="261" t="s">
        <v>1190</v>
      </c>
      <c r="D78" s="312" t="s">
        <v>1191</v>
      </c>
      <c r="E78" s="323" t="s">
        <v>1253</v>
      </c>
      <c r="F78" s="261"/>
      <c r="G78" s="320">
        <v>171.24</v>
      </c>
      <c r="H78" s="266">
        <f t="shared" si="1"/>
        <v>0</v>
      </c>
    </row>
    <row r="79" spans="1:8" s="75" customFormat="1" ht="111" thickBot="1">
      <c r="A79" s="203">
        <v>10</v>
      </c>
      <c r="B79" s="296"/>
      <c r="C79" s="261" t="s">
        <v>1192</v>
      </c>
      <c r="D79" s="312" t="s">
        <v>1193</v>
      </c>
      <c r="E79" s="323" t="s">
        <v>1254</v>
      </c>
      <c r="F79" s="261"/>
      <c r="G79" s="320">
        <v>211.24</v>
      </c>
      <c r="H79" s="266">
        <f t="shared" si="1"/>
        <v>0</v>
      </c>
    </row>
    <row r="80" spans="1:8" s="75" customFormat="1" ht="63">
      <c r="A80" s="262">
        <v>11</v>
      </c>
      <c r="B80" s="296"/>
      <c r="C80" s="261" t="s">
        <v>1194</v>
      </c>
      <c r="D80" s="312" t="s">
        <v>1195</v>
      </c>
      <c r="E80" s="323" t="s">
        <v>1255</v>
      </c>
      <c r="F80" s="261"/>
      <c r="G80" s="320">
        <v>217</v>
      </c>
      <c r="H80" s="266">
        <f t="shared" si="1"/>
        <v>0</v>
      </c>
    </row>
    <row r="81" spans="1:8" s="75" customFormat="1" ht="63">
      <c r="A81" s="324">
        <v>12</v>
      </c>
      <c r="B81" s="297"/>
      <c r="C81" s="276" t="s">
        <v>1289</v>
      </c>
      <c r="D81" s="325" t="s">
        <v>1290</v>
      </c>
      <c r="E81" s="335" t="s">
        <v>1341</v>
      </c>
      <c r="F81" s="276"/>
      <c r="G81" s="326">
        <v>391.3</v>
      </c>
      <c r="H81" s="327">
        <f t="shared" si="1"/>
        <v>0</v>
      </c>
    </row>
    <row r="82" spans="1:8" s="75" customFormat="1" ht="23.25" thickBot="1">
      <c r="A82" s="175"/>
      <c r="B82" s="299"/>
      <c r="C82" s="176" t="s">
        <v>62</v>
      </c>
      <c r="D82" s="176"/>
      <c r="E82" s="176"/>
      <c r="F82" s="205">
        <f>SUM(F70:F81)</f>
        <v>0</v>
      </c>
      <c r="G82" s="205" t="s">
        <v>66</v>
      </c>
      <c r="H82" s="267">
        <f>SUM(H70:H81)</f>
        <v>0</v>
      </c>
    </row>
    <row r="83" spans="1:8" ht="21" customHeight="1">
      <c r="A83" s="174"/>
      <c r="B83" s="174"/>
      <c r="C83" s="82"/>
      <c r="D83" s="82"/>
      <c r="E83" s="82"/>
      <c r="F83" s="174"/>
      <c r="G83" s="174"/>
      <c r="H83" s="174"/>
    </row>
    <row r="84" spans="1:8" ht="21" customHeight="1">
      <c r="A84" s="174"/>
      <c r="B84" s="174"/>
      <c r="C84" s="82"/>
      <c r="D84" s="82"/>
      <c r="E84" s="82"/>
      <c r="F84" s="174"/>
      <c r="G84" s="174"/>
      <c r="H84" s="174"/>
    </row>
    <row r="85" spans="1:8" ht="21" customHeight="1">
      <c r="A85" s="174"/>
      <c r="B85" s="174"/>
      <c r="C85" s="82"/>
      <c r="D85" s="82"/>
      <c r="E85" s="82"/>
      <c r="F85" s="174"/>
      <c r="G85" s="174"/>
      <c r="H85" s="174"/>
    </row>
    <row r="86" spans="1:10" s="75" customFormat="1" ht="22.5">
      <c r="A86" s="384" t="s">
        <v>1164</v>
      </c>
      <c r="B86" s="384"/>
      <c r="C86" s="89"/>
      <c r="D86" s="89"/>
      <c r="E86" s="89"/>
      <c r="F86" s="209"/>
      <c r="G86" s="124"/>
      <c r="H86" s="124"/>
      <c r="I86" s="91"/>
      <c r="J86" s="88"/>
    </row>
    <row r="87" spans="1:10" ht="23.25">
      <c r="A87" s="381" t="s">
        <v>1350</v>
      </c>
      <c r="B87" s="381"/>
      <c r="C87" s="381"/>
      <c r="D87" s="381"/>
      <c r="E87" s="381"/>
      <c r="F87" s="381"/>
      <c r="G87" s="381"/>
      <c r="H87" s="381"/>
      <c r="I87" s="90"/>
      <c r="J87" s="90"/>
    </row>
    <row r="88" spans="1:10" ht="23.25">
      <c r="A88" s="381"/>
      <c r="B88" s="381"/>
      <c r="C88" s="381"/>
      <c r="D88" s="381"/>
      <c r="E88" s="381"/>
      <c r="F88" s="381"/>
      <c r="G88" s="381"/>
      <c r="H88" s="381"/>
      <c r="I88" s="90"/>
      <c r="J88" s="90"/>
    </row>
    <row r="89" spans="1:10" ht="23.25">
      <c r="A89" s="380" t="s">
        <v>1351</v>
      </c>
      <c r="B89" s="380"/>
      <c r="C89" s="380"/>
      <c r="D89" s="380"/>
      <c r="E89" s="380"/>
      <c r="F89" s="380"/>
      <c r="G89" s="380"/>
      <c r="H89" s="380"/>
      <c r="I89" s="90"/>
      <c r="J89" s="90"/>
    </row>
    <row r="90" spans="1:10" ht="23.25">
      <c r="A90" s="306" t="s">
        <v>1352</v>
      </c>
      <c r="B90" s="306"/>
      <c r="C90" s="306"/>
      <c r="D90" s="306"/>
      <c r="E90" s="306"/>
      <c r="F90" s="306"/>
      <c r="G90" s="306"/>
      <c r="H90" s="306"/>
      <c r="I90" s="90"/>
      <c r="J90" s="90"/>
    </row>
    <row r="91" spans="1:10" ht="23.25" customHeight="1" hidden="1">
      <c r="A91" s="381" t="s">
        <v>1353</v>
      </c>
      <c r="B91" s="381"/>
      <c r="C91" s="381"/>
      <c r="D91" s="381"/>
      <c r="E91" s="381"/>
      <c r="F91" s="381"/>
      <c r="G91" s="381"/>
      <c r="H91" s="381"/>
      <c r="I91" s="381"/>
      <c r="J91" s="90"/>
    </row>
    <row r="92" spans="1:10" ht="23.25">
      <c r="A92" s="381"/>
      <c r="B92" s="381"/>
      <c r="C92" s="381"/>
      <c r="D92" s="381"/>
      <c r="E92" s="381"/>
      <c r="F92" s="381"/>
      <c r="G92" s="381"/>
      <c r="H92" s="381"/>
      <c r="I92" s="381"/>
      <c r="J92" s="90"/>
    </row>
    <row r="93" spans="1:10" ht="21.75" customHeight="1">
      <c r="A93" s="306" t="s">
        <v>1196</v>
      </c>
      <c r="B93" s="306"/>
      <c r="C93" s="306"/>
      <c r="D93" s="306"/>
      <c r="E93" s="306"/>
      <c r="F93" s="306"/>
      <c r="G93" s="306"/>
      <c r="H93" s="306"/>
      <c r="I93" s="306"/>
      <c r="J93" s="90"/>
    </row>
    <row r="94" spans="1:10" ht="6.75" customHeight="1" hidden="1">
      <c r="A94" s="381" t="s">
        <v>1354</v>
      </c>
      <c r="B94" s="381"/>
      <c r="C94" s="381"/>
      <c r="D94" s="381"/>
      <c r="E94" s="381"/>
      <c r="F94" s="381"/>
      <c r="G94" s="381"/>
      <c r="H94" s="381"/>
      <c r="I94" s="381"/>
      <c r="J94" s="381"/>
    </row>
    <row r="95" spans="1:10" ht="59.25" customHeight="1">
      <c r="A95" s="381"/>
      <c r="B95" s="381"/>
      <c r="C95" s="381"/>
      <c r="D95" s="381"/>
      <c r="E95" s="381"/>
      <c r="F95" s="381"/>
      <c r="G95" s="381"/>
      <c r="H95" s="381"/>
      <c r="I95" s="381"/>
      <c r="J95" s="381"/>
    </row>
    <row r="96" spans="1:10" ht="23.25">
      <c r="A96" s="380" t="s">
        <v>1197</v>
      </c>
      <c r="B96" s="380"/>
      <c r="C96" s="380"/>
      <c r="D96" s="380"/>
      <c r="E96" s="380"/>
      <c r="F96" s="380"/>
      <c r="G96" s="380"/>
      <c r="H96" s="380"/>
      <c r="I96" s="90"/>
      <c r="J96" s="90"/>
    </row>
    <row r="97" spans="1:10" ht="23.25" customHeight="1">
      <c r="A97" s="381" t="s">
        <v>1355</v>
      </c>
      <c r="B97" s="381"/>
      <c r="C97" s="381"/>
      <c r="D97" s="381"/>
      <c r="E97" s="381"/>
      <c r="F97" s="381"/>
      <c r="G97" s="381"/>
      <c r="H97" s="381"/>
      <c r="I97" s="90"/>
      <c r="J97" s="90"/>
    </row>
    <row r="98" spans="1:10" ht="23.25">
      <c r="A98" s="381"/>
      <c r="B98" s="381"/>
      <c r="C98" s="381"/>
      <c r="D98" s="381"/>
      <c r="E98" s="381"/>
      <c r="F98" s="381"/>
      <c r="G98" s="381"/>
      <c r="H98" s="381"/>
      <c r="I98" s="90"/>
      <c r="J98" s="90"/>
    </row>
    <row r="99" spans="1:10" ht="23.25">
      <c r="A99" s="306" t="s">
        <v>1198</v>
      </c>
      <c r="B99" s="306"/>
      <c r="C99" s="306"/>
      <c r="D99" s="306"/>
      <c r="E99" s="306"/>
      <c r="F99" s="306"/>
      <c r="G99" s="306"/>
      <c r="H99" s="306"/>
      <c r="I99" s="90"/>
      <c r="J99" s="90"/>
    </row>
    <row r="100" spans="1:10" ht="23.25">
      <c r="A100" s="380" t="s">
        <v>1199</v>
      </c>
      <c r="B100" s="380"/>
      <c r="C100" s="380"/>
      <c r="D100" s="380"/>
      <c r="E100" s="90"/>
      <c r="F100" s="185"/>
      <c r="G100" s="185"/>
      <c r="H100" s="185"/>
      <c r="I100" s="90"/>
      <c r="J100" s="90"/>
    </row>
    <row r="101" spans="1:10" ht="23.25">
      <c r="A101" s="380" t="s">
        <v>1200</v>
      </c>
      <c r="B101" s="380"/>
      <c r="C101" s="380"/>
      <c r="D101" s="380"/>
      <c r="E101" s="90"/>
      <c r="F101" s="185"/>
      <c r="G101" s="185"/>
      <c r="H101" s="185"/>
      <c r="I101" s="90"/>
      <c r="J101" s="90"/>
    </row>
    <row r="102" spans="1:10" ht="23.25">
      <c r="A102" s="380" t="s">
        <v>1201</v>
      </c>
      <c r="B102" s="380"/>
      <c r="C102" s="380"/>
      <c r="D102" s="380"/>
      <c r="E102" s="90"/>
      <c r="F102" s="185"/>
      <c r="G102" s="185"/>
      <c r="H102" s="185"/>
      <c r="I102" s="90"/>
      <c r="J102" s="90"/>
    </row>
    <row r="103" spans="1:10" ht="23.25">
      <c r="A103" s="380" t="s">
        <v>1202</v>
      </c>
      <c r="B103" s="380"/>
      <c r="C103" s="380"/>
      <c r="D103" s="380"/>
      <c r="E103" s="380"/>
      <c r="F103" s="185"/>
      <c r="G103" s="185"/>
      <c r="H103" s="185"/>
      <c r="I103" s="90"/>
      <c r="J103" s="90"/>
    </row>
    <row r="104" spans="1:10" ht="23.25" customHeight="1">
      <c r="A104" s="381" t="s">
        <v>1203</v>
      </c>
      <c r="B104" s="381"/>
      <c r="C104" s="381"/>
      <c r="D104" s="381"/>
      <c r="E104" s="381"/>
      <c r="F104" s="381"/>
      <c r="G104" s="381"/>
      <c r="H104" s="381"/>
      <c r="I104" s="381"/>
      <c r="J104" s="381"/>
    </row>
    <row r="105" spans="1:10" ht="23.25">
      <c r="A105" s="380" t="s">
        <v>1199</v>
      </c>
      <c r="B105" s="380"/>
      <c r="C105" s="380"/>
      <c r="D105" s="380"/>
      <c r="E105" s="90"/>
      <c r="F105" s="185"/>
      <c r="G105" s="185"/>
      <c r="H105" s="185"/>
      <c r="I105" s="90"/>
      <c r="J105" s="90"/>
    </row>
    <row r="106" spans="1:10" ht="23.25">
      <c r="A106" s="380" t="s">
        <v>1200</v>
      </c>
      <c r="B106" s="380"/>
      <c r="C106" s="380"/>
      <c r="D106" s="90"/>
      <c r="E106" s="90"/>
      <c r="F106" s="185"/>
      <c r="G106" s="185"/>
      <c r="H106" s="185"/>
      <c r="I106" s="90"/>
      <c r="J106" s="90"/>
    </row>
    <row r="107" spans="1:10" ht="23.25">
      <c r="A107" s="380" t="s">
        <v>1201</v>
      </c>
      <c r="B107" s="380"/>
      <c r="C107" s="380"/>
      <c r="D107" s="380"/>
      <c r="E107" s="90"/>
      <c r="F107" s="185"/>
      <c r="G107" s="185"/>
      <c r="H107" s="185"/>
      <c r="I107" s="90"/>
      <c r="J107" s="90"/>
    </row>
    <row r="108" spans="1:10" ht="23.25">
      <c r="A108" s="380" t="s">
        <v>1202</v>
      </c>
      <c r="B108" s="380"/>
      <c r="C108" s="380"/>
      <c r="D108" s="380"/>
      <c r="E108" s="380"/>
      <c r="F108" s="185"/>
      <c r="G108" s="185"/>
      <c r="H108" s="185"/>
      <c r="I108" s="90"/>
      <c r="J108" s="90"/>
    </row>
    <row r="109" spans="1:10" ht="23.25" customHeight="1">
      <c r="A109" s="381" t="s">
        <v>1204</v>
      </c>
      <c r="B109" s="381"/>
      <c r="C109" s="381"/>
      <c r="D109" s="381"/>
      <c r="E109" s="381"/>
      <c r="F109" s="381"/>
      <c r="G109" s="381"/>
      <c r="H109" s="381"/>
      <c r="I109" s="319"/>
      <c r="J109" s="319"/>
    </row>
    <row r="110" spans="1:10" ht="27" customHeight="1">
      <c r="A110" s="381"/>
      <c r="B110" s="381"/>
      <c r="C110" s="381"/>
      <c r="D110" s="381"/>
      <c r="E110" s="381"/>
      <c r="F110" s="381"/>
      <c r="G110" s="381"/>
      <c r="H110" s="381"/>
      <c r="I110" s="319"/>
      <c r="J110" s="319"/>
    </row>
    <row r="111" spans="1:10" ht="23.25">
      <c r="A111" s="380" t="s">
        <v>1205</v>
      </c>
      <c r="B111" s="380"/>
      <c r="C111" s="380"/>
      <c r="D111" s="380"/>
      <c r="E111" s="90"/>
      <c r="F111" s="185"/>
      <c r="G111" s="185"/>
      <c r="H111" s="185"/>
      <c r="I111" s="90"/>
      <c r="J111" s="90"/>
    </row>
    <row r="112" spans="1:10" ht="23.25">
      <c r="A112" s="380" t="s">
        <v>1200</v>
      </c>
      <c r="B112" s="380"/>
      <c r="C112" s="380"/>
      <c r="D112" s="380"/>
      <c r="E112" s="90"/>
      <c r="F112" s="185"/>
      <c r="G112" s="185"/>
      <c r="H112" s="185"/>
      <c r="I112" s="90"/>
      <c r="J112" s="90"/>
    </row>
    <row r="113" spans="1:10" ht="23.25">
      <c r="A113" s="380" t="s">
        <v>1206</v>
      </c>
      <c r="B113" s="380"/>
      <c r="C113" s="380"/>
      <c r="D113" s="380"/>
      <c r="E113" s="90"/>
      <c r="F113" s="185"/>
      <c r="G113" s="185"/>
      <c r="H113" s="185"/>
      <c r="I113" s="90"/>
      <c r="J113" s="90"/>
    </row>
    <row r="114" spans="1:10" ht="23.25">
      <c r="A114" s="306" t="s">
        <v>1207</v>
      </c>
      <c r="B114" s="306"/>
      <c r="C114" s="306"/>
      <c r="D114" s="306"/>
      <c r="E114" s="90"/>
      <c r="F114" s="185"/>
      <c r="G114" s="185"/>
      <c r="H114" s="185"/>
      <c r="I114" s="90"/>
      <c r="J114" s="90"/>
    </row>
    <row r="115" spans="1:10" ht="23.25">
      <c r="A115" s="380" t="s">
        <v>1208</v>
      </c>
      <c r="B115" s="380"/>
      <c r="C115" s="380"/>
      <c r="D115" s="380"/>
      <c r="E115" s="380"/>
      <c r="F115" s="185"/>
      <c r="G115" s="185"/>
      <c r="H115" s="185"/>
      <c r="I115" s="90"/>
      <c r="J115" s="90"/>
    </row>
    <row r="116" spans="1:10" ht="23.25">
      <c r="A116" s="380" t="s">
        <v>1209</v>
      </c>
      <c r="B116" s="380"/>
      <c r="C116" s="380"/>
      <c r="D116" s="380"/>
      <c r="E116" s="90"/>
      <c r="F116" s="185"/>
      <c r="G116" s="185"/>
      <c r="H116" s="185"/>
      <c r="I116" s="90"/>
      <c r="J116" s="90"/>
    </row>
    <row r="117" spans="1:10" ht="23.25">
      <c r="A117" s="380" t="s">
        <v>1210</v>
      </c>
      <c r="B117" s="380"/>
      <c r="C117" s="380"/>
      <c r="D117" s="380"/>
      <c r="E117" s="90"/>
      <c r="F117" s="185"/>
      <c r="G117" s="185"/>
      <c r="H117" s="185"/>
      <c r="I117" s="90"/>
      <c r="J117" s="90"/>
    </row>
    <row r="118" spans="1:10" ht="23.25">
      <c r="A118" s="380" t="s">
        <v>1211</v>
      </c>
      <c r="B118" s="380"/>
      <c r="C118" s="380"/>
      <c r="D118" s="380"/>
      <c r="E118" s="90"/>
      <c r="F118" s="185"/>
      <c r="G118" s="185"/>
      <c r="H118" s="185"/>
      <c r="I118" s="90"/>
      <c r="J118" s="90"/>
    </row>
    <row r="119" spans="1:10" ht="23.25">
      <c r="A119" s="380" t="s">
        <v>1212</v>
      </c>
      <c r="B119" s="380"/>
      <c r="C119" s="380"/>
      <c r="D119" s="380"/>
      <c r="E119" s="90"/>
      <c r="F119" s="185"/>
      <c r="G119" s="185"/>
      <c r="H119" s="185"/>
      <c r="I119" s="90"/>
      <c r="J119" s="90"/>
    </row>
    <row r="120" spans="1:10" ht="23.25">
      <c r="A120" s="380" t="s">
        <v>1213</v>
      </c>
      <c r="B120" s="380"/>
      <c r="C120" s="380"/>
      <c r="D120" s="380"/>
      <c r="E120" s="90"/>
      <c r="F120" s="185"/>
      <c r="G120" s="185"/>
      <c r="H120" s="185"/>
      <c r="I120" s="90"/>
      <c r="J120" s="90"/>
    </row>
    <row r="121" spans="1:10" ht="23.25">
      <c r="A121" s="380" t="s">
        <v>1214</v>
      </c>
      <c r="B121" s="380"/>
      <c r="C121" s="380"/>
      <c r="D121" s="380"/>
      <c r="E121" s="380"/>
      <c r="F121" s="185"/>
      <c r="G121" s="185"/>
      <c r="H121" s="185"/>
      <c r="I121" s="90"/>
      <c r="J121" s="90"/>
    </row>
    <row r="122" spans="1:10" ht="23.25">
      <c r="A122" s="380" t="s">
        <v>1215</v>
      </c>
      <c r="B122" s="380"/>
      <c r="C122" s="380"/>
      <c r="D122" s="380"/>
      <c r="E122" s="380"/>
      <c r="F122" s="185"/>
      <c r="G122" s="185"/>
      <c r="H122" s="185"/>
      <c r="I122" s="90"/>
      <c r="J122" s="90"/>
    </row>
    <row r="123" spans="1:10" ht="23.25">
      <c r="A123" s="380" t="s">
        <v>1214</v>
      </c>
      <c r="B123" s="380"/>
      <c r="C123" s="380"/>
      <c r="D123" s="380"/>
      <c r="E123" s="380"/>
      <c r="F123" s="185"/>
      <c r="G123" s="185"/>
      <c r="H123" s="185"/>
      <c r="I123" s="90"/>
      <c r="J123" s="90"/>
    </row>
    <row r="124" spans="1:10" ht="23.25">
      <c r="A124" s="380" t="s">
        <v>1216</v>
      </c>
      <c r="B124" s="380"/>
      <c r="C124" s="380"/>
      <c r="D124" s="380"/>
      <c r="E124" s="380"/>
      <c r="F124" s="185"/>
      <c r="G124" s="185"/>
      <c r="H124" s="185"/>
      <c r="I124" s="90"/>
      <c r="J124" s="90"/>
    </row>
    <row r="125" spans="1:10" ht="23.25">
      <c r="A125" s="380" t="s">
        <v>1214</v>
      </c>
      <c r="B125" s="380"/>
      <c r="C125" s="380"/>
      <c r="D125" s="380"/>
      <c r="E125" s="380"/>
      <c r="F125" s="185"/>
      <c r="G125" s="185"/>
      <c r="H125" s="185"/>
      <c r="I125" s="90"/>
      <c r="J125" s="90"/>
    </row>
    <row r="126" ht="23.25">
      <c r="A126" s="269" t="s">
        <v>1291</v>
      </c>
    </row>
    <row r="128" spans="1:8" ht="23.25">
      <c r="A128" s="371" t="s">
        <v>1039</v>
      </c>
      <c r="B128" s="371"/>
      <c r="C128" s="371"/>
      <c r="D128" s="371"/>
      <c r="E128" s="371"/>
      <c r="F128" s="371"/>
      <c r="G128" s="371"/>
      <c r="H128" s="371"/>
    </row>
    <row r="129" spans="1:8" ht="45" customHeight="1">
      <c r="A129" s="373" t="s">
        <v>1356</v>
      </c>
      <c r="B129" s="373"/>
      <c r="C129" s="373"/>
      <c r="D129" s="373"/>
      <c r="E129" s="373"/>
      <c r="F129" s="373"/>
      <c r="G129" s="373"/>
      <c r="H129" s="373"/>
    </row>
    <row r="130" spans="1:8" ht="23.25">
      <c r="A130" s="306" t="s">
        <v>1043</v>
      </c>
      <c r="B130" s="306"/>
      <c r="C130" s="306"/>
      <c r="D130" s="306"/>
      <c r="E130" s="306"/>
      <c r="F130" s="306"/>
      <c r="G130" s="306"/>
      <c r="H130" s="306"/>
    </row>
    <row r="131" spans="1:8" ht="23.25">
      <c r="A131" s="306" t="s">
        <v>1044</v>
      </c>
      <c r="B131" s="306"/>
      <c r="C131" s="306"/>
      <c r="D131" s="306"/>
      <c r="E131" s="306"/>
      <c r="F131" s="306"/>
      <c r="G131" s="306"/>
      <c r="H131" s="306"/>
    </row>
    <row r="132" spans="1:8" ht="23.25">
      <c r="A132" s="269"/>
      <c r="B132" s="306"/>
      <c r="C132" s="306"/>
      <c r="D132" s="306"/>
      <c r="E132" s="306"/>
      <c r="F132" s="306"/>
      <c r="G132" s="306"/>
      <c r="H132" s="306"/>
    </row>
    <row r="133" spans="1:8" ht="23.25">
      <c r="A133" s="269"/>
      <c r="B133" s="306"/>
      <c r="C133" s="306"/>
      <c r="D133" s="306"/>
      <c r="E133" s="306"/>
      <c r="F133" s="306"/>
      <c r="G133" s="306"/>
      <c r="H133" s="306"/>
    </row>
    <row r="134" spans="1:8" ht="23.25">
      <c r="A134" s="101" t="s">
        <v>33</v>
      </c>
      <c r="B134" s="101"/>
      <c r="C134" s="173"/>
      <c r="D134" s="173"/>
      <c r="E134" s="173"/>
      <c r="F134" s="173"/>
      <c r="G134" s="173"/>
      <c r="H134" s="75"/>
    </row>
    <row r="135" spans="1:8" ht="23.25">
      <c r="A135" s="79"/>
      <c r="B135" s="79"/>
      <c r="C135" s="173"/>
      <c r="D135" s="173"/>
      <c r="E135" s="173"/>
      <c r="F135" s="173"/>
      <c r="G135" s="173"/>
      <c r="H135" s="75"/>
    </row>
    <row r="136" spans="1:8" ht="23.25">
      <c r="A136" s="79"/>
      <c r="B136" s="79"/>
      <c r="C136" s="173"/>
      <c r="D136" s="173"/>
      <c r="E136" s="173"/>
      <c r="F136" s="173"/>
      <c r="G136" s="173"/>
      <c r="H136" s="75"/>
    </row>
    <row r="137" spans="1:8" ht="23.25">
      <c r="A137" s="411" t="s">
        <v>1347</v>
      </c>
      <c r="B137" s="72"/>
      <c r="C137" s="76"/>
      <c r="D137" s="76"/>
      <c r="E137" s="76"/>
      <c r="F137" s="76"/>
      <c r="G137" s="173"/>
      <c r="H137" s="75"/>
    </row>
    <row r="138" ht="23.25">
      <c r="A138" s="411" t="s">
        <v>1348</v>
      </c>
    </row>
  </sheetData>
  <sheetProtection/>
  <mergeCells count="63">
    <mergeCell ref="A91:I92"/>
    <mergeCell ref="A125:E125"/>
    <mergeCell ref="A124:E124"/>
    <mergeCell ref="A123:E123"/>
    <mergeCell ref="A122:E122"/>
    <mergeCell ref="A121:E121"/>
    <mergeCell ref="A120:D120"/>
    <mergeCell ref="A86:B86"/>
    <mergeCell ref="A87:H88"/>
    <mergeCell ref="A89:H89"/>
    <mergeCell ref="G5:G9"/>
    <mergeCell ref="H5:H9"/>
    <mergeCell ref="D5:D9"/>
    <mergeCell ref="A5:A9"/>
    <mergeCell ref="B5:B9"/>
    <mergeCell ref="C5:C9"/>
    <mergeCell ref="C3:H3"/>
    <mergeCell ref="A43:C43"/>
    <mergeCell ref="A44:H44"/>
    <mergeCell ref="A45:H46"/>
    <mergeCell ref="A47:H47"/>
    <mergeCell ref="A48:E48"/>
    <mergeCell ref="E5:E9"/>
    <mergeCell ref="F5:F9"/>
    <mergeCell ref="A49:H49"/>
    <mergeCell ref="A50:H50"/>
    <mergeCell ref="A51:H51"/>
    <mergeCell ref="A52:H52"/>
    <mergeCell ref="A53:H53"/>
    <mergeCell ref="A54:H54"/>
    <mergeCell ref="A55:H55"/>
    <mergeCell ref="C61:H62"/>
    <mergeCell ref="A64:A68"/>
    <mergeCell ref="B64:B68"/>
    <mergeCell ref="C64:C68"/>
    <mergeCell ref="D64:D68"/>
    <mergeCell ref="E64:E68"/>
    <mergeCell ref="F64:F68"/>
    <mergeCell ref="G64:G68"/>
    <mergeCell ref="H64:H68"/>
    <mergeCell ref="A94:J95"/>
    <mergeCell ref="A96:H96"/>
    <mergeCell ref="A97:H98"/>
    <mergeCell ref="A100:D100"/>
    <mergeCell ref="A101:D101"/>
    <mergeCell ref="A103:E103"/>
    <mergeCell ref="A102:D102"/>
    <mergeCell ref="A104:J104"/>
    <mergeCell ref="A106:C106"/>
    <mergeCell ref="A107:D107"/>
    <mergeCell ref="A109:H110"/>
    <mergeCell ref="A111:D111"/>
    <mergeCell ref="A112:D112"/>
    <mergeCell ref="A105:D105"/>
    <mergeCell ref="A108:E108"/>
    <mergeCell ref="A113:D113"/>
    <mergeCell ref="A115:E115"/>
    <mergeCell ref="A116:D116"/>
    <mergeCell ref="A117:D117"/>
    <mergeCell ref="A118:D118"/>
    <mergeCell ref="A119:D119"/>
    <mergeCell ref="A128:H128"/>
    <mergeCell ref="A129:H129"/>
  </mergeCells>
  <printOptions/>
  <pageMargins left="0.11811023622047245" right="0.11811023622047245" top="0.15748031496062992" bottom="0.15748031496062992" header="0.31496062992125984" footer="0.31496062992125984"/>
  <pageSetup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dimension ref="A1:M36"/>
  <sheetViews>
    <sheetView zoomScale="75" zoomScaleNormal="75" zoomScalePageLayoutView="0" workbookViewId="0" topLeftCell="A10">
      <selection activeCell="B28" sqref="B28:B29"/>
    </sheetView>
  </sheetViews>
  <sheetFormatPr defaultColWidth="9.140625" defaultRowHeight="12.75"/>
  <cols>
    <col min="1" max="1" width="9.140625" style="50" customWidth="1"/>
    <col min="2" max="2" width="33.28125" style="50" customWidth="1"/>
    <col min="3" max="3" width="29.28125" style="50" customWidth="1"/>
    <col min="4" max="4" width="26.421875" style="50" customWidth="1"/>
    <col min="5" max="5" width="28.00390625" style="50" customWidth="1"/>
    <col min="6" max="16384" width="9.140625" style="49" customWidth="1"/>
  </cols>
  <sheetData>
    <row r="1" spans="1:2" ht="15.75">
      <c r="A1" s="195" t="s">
        <v>56</v>
      </c>
      <c r="B1" s="195"/>
    </row>
    <row r="2" spans="1:6" ht="20.25">
      <c r="A2" s="49"/>
      <c r="F2" s="51" t="s">
        <v>6</v>
      </c>
    </row>
    <row r="4" ht="15.75">
      <c r="A4" s="52"/>
    </row>
    <row r="5" ht="25.5" customHeight="1"/>
    <row r="6" spans="1:13" ht="15" customHeight="1">
      <c r="A6" s="386" t="s">
        <v>1327</v>
      </c>
      <c r="B6" s="386"/>
      <c r="C6" s="386"/>
      <c r="D6" s="386"/>
      <c r="E6" s="386"/>
      <c r="F6" s="386"/>
      <c r="G6" s="56"/>
      <c r="H6" s="56"/>
      <c r="I6" s="56"/>
      <c r="J6" s="56"/>
      <c r="K6" s="56"/>
      <c r="L6" s="56"/>
      <c r="M6" s="56"/>
    </row>
    <row r="7" spans="1:13" ht="12.75" customHeight="1">
      <c r="A7" s="386"/>
      <c r="B7" s="386"/>
      <c r="C7" s="386"/>
      <c r="D7" s="386"/>
      <c r="E7" s="386"/>
      <c r="F7" s="386"/>
      <c r="G7" s="56"/>
      <c r="H7" s="56"/>
      <c r="I7" s="56"/>
      <c r="J7" s="56"/>
      <c r="K7" s="56"/>
      <c r="L7" s="56"/>
      <c r="M7" s="56"/>
    </row>
    <row r="8" spans="1:13" ht="12.75" customHeight="1">
      <c r="A8" s="386"/>
      <c r="B8" s="386"/>
      <c r="C8" s="386"/>
      <c r="D8" s="386"/>
      <c r="E8" s="386"/>
      <c r="F8" s="386"/>
      <c r="G8" s="56"/>
      <c r="H8" s="56"/>
      <c r="I8" s="56"/>
      <c r="J8" s="56"/>
      <c r="K8" s="56"/>
      <c r="L8" s="56"/>
      <c r="M8" s="56"/>
    </row>
    <row r="9" spans="1:13" ht="12.75" customHeight="1">
      <c r="A9" s="386"/>
      <c r="B9" s="386"/>
      <c r="C9" s="386"/>
      <c r="D9" s="386"/>
      <c r="E9" s="386"/>
      <c r="F9" s="386"/>
      <c r="G9" s="56"/>
      <c r="H9" s="56"/>
      <c r="I9" s="56"/>
      <c r="J9" s="56"/>
      <c r="K9" s="56"/>
      <c r="L9" s="56"/>
      <c r="M9" s="56"/>
    </row>
    <row r="10" spans="1:6" ht="36.75" customHeight="1">
      <c r="A10" s="386"/>
      <c r="B10" s="386"/>
      <c r="C10" s="386"/>
      <c r="D10" s="386"/>
      <c r="E10" s="386"/>
      <c r="F10" s="386"/>
    </row>
    <row r="11" ht="47.25" customHeight="1"/>
    <row r="12" spans="1:5" ht="21" customHeight="1">
      <c r="A12" s="387" t="s">
        <v>17</v>
      </c>
      <c r="B12" s="387" t="s">
        <v>18</v>
      </c>
      <c r="C12" s="387" t="s">
        <v>27</v>
      </c>
      <c r="D12" s="389" t="s">
        <v>8</v>
      </c>
      <c r="E12" s="390"/>
    </row>
    <row r="13" spans="1:5" ht="71.25" customHeight="1">
      <c r="A13" s="388"/>
      <c r="B13" s="388"/>
      <c r="C13" s="388"/>
      <c r="D13" s="189" t="s">
        <v>19</v>
      </c>
      <c r="E13" s="189" t="s">
        <v>20</v>
      </c>
    </row>
    <row r="14" spans="1:5" ht="22.5" customHeight="1">
      <c r="A14" s="55">
        <v>0</v>
      </c>
      <c r="B14" s="55">
        <v>1</v>
      </c>
      <c r="C14" s="55" t="s">
        <v>7</v>
      </c>
      <c r="D14" s="55">
        <v>3</v>
      </c>
      <c r="E14" s="55">
        <v>4</v>
      </c>
    </row>
    <row r="15" spans="1:5" ht="25.5" customHeight="1">
      <c r="A15" s="190">
        <v>1</v>
      </c>
      <c r="B15" s="191" t="s">
        <v>21</v>
      </c>
      <c r="C15" s="190"/>
      <c r="D15" s="190"/>
      <c r="E15" s="190"/>
    </row>
    <row r="16" spans="1:5" ht="25.5" customHeight="1">
      <c r="A16" s="190">
        <v>2</v>
      </c>
      <c r="B16" s="191" t="s">
        <v>22</v>
      </c>
      <c r="C16" s="190"/>
      <c r="D16" s="190"/>
      <c r="E16" s="190"/>
    </row>
    <row r="17" spans="1:5" ht="25.5" customHeight="1">
      <c r="A17" s="190">
        <v>3</v>
      </c>
      <c r="B17" s="191" t="s">
        <v>23</v>
      </c>
      <c r="C17" s="190"/>
      <c r="D17" s="190"/>
      <c r="E17" s="190"/>
    </row>
    <row r="18" spans="1:5" ht="25.5" customHeight="1">
      <c r="A18" s="190">
        <v>4</v>
      </c>
      <c r="B18" s="191" t="s">
        <v>24</v>
      </c>
      <c r="C18" s="190"/>
      <c r="D18" s="190"/>
      <c r="E18" s="190"/>
    </row>
    <row r="19" spans="1:5" ht="75.75" customHeight="1">
      <c r="A19" s="190">
        <v>5</v>
      </c>
      <c r="B19" s="192" t="s">
        <v>25</v>
      </c>
      <c r="C19" s="190"/>
      <c r="D19" s="190"/>
      <c r="E19" s="190"/>
    </row>
    <row r="20" spans="1:5" ht="31.5">
      <c r="A20" s="190">
        <v>6</v>
      </c>
      <c r="B20" s="192" t="s">
        <v>26</v>
      </c>
      <c r="C20" s="190"/>
      <c r="D20" s="190"/>
      <c r="E20" s="190"/>
    </row>
    <row r="21" spans="1:5" ht="30.75" customHeight="1">
      <c r="A21" s="190">
        <v>7</v>
      </c>
      <c r="B21" s="191" t="s">
        <v>76</v>
      </c>
      <c r="C21" s="190"/>
      <c r="D21" s="190"/>
      <c r="E21" s="190"/>
    </row>
    <row r="22" spans="1:5" ht="27.75" customHeight="1">
      <c r="A22" s="190"/>
      <c r="B22" s="193" t="s">
        <v>3</v>
      </c>
      <c r="C22" s="190"/>
      <c r="D22" s="190"/>
      <c r="E22" s="190"/>
    </row>
    <row r="24" spans="1:4" ht="12.75">
      <c r="A24" s="385" t="s">
        <v>57</v>
      </c>
      <c r="B24" s="385"/>
      <c r="C24" s="385"/>
      <c r="D24" s="385"/>
    </row>
    <row r="25" spans="1:13" ht="20.25">
      <c r="A25" s="159" t="s">
        <v>33</v>
      </c>
      <c r="B25" s="33"/>
      <c r="C25" s="33"/>
      <c r="D25" s="33"/>
      <c r="E25" s="33"/>
      <c r="F25" s="33"/>
      <c r="G25" s="14"/>
      <c r="H25" s="14"/>
      <c r="I25" s="14"/>
      <c r="J25" s="14"/>
      <c r="K25" s="14"/>
      <c r="L25" s="14"/>
      <c r="M25" s="14"/>
    </row>
    <row r="26" spans="1:13" ht="62.25" customHeight="1">
      <c r="A26" s="33"/>
      <c r="B26" s="33"/>
      <c r="C26" s="33"/>
      <c r="D26" s="33"/>
      <c r="E26" s="33"/>
      <c r="F26" s="33"/>
      <c r="G26" s="14"/>
      <c r="H26" s="14"/>
      <c r="I26" s="14"/>
      <c r="J26" s="14"/>
      <c r="K26" s="14"/>
      <c r="L26" s="14"/>
      <c r="M26" s="14"/>
    </row>
    <row r="27" spans="1:13" ht="20.25">
      <c r="A27" s="33"/>
      <c r="B27" s="33"/>
      <c r="C27" s="33"/>
      <c r="D27" s="57"/>
      <c r="E27" s="57"/>
      <c r="F27" s="57"/>
      <c r="G27" s="14"/>
      <c r="H27" s="14"/>
      <c r="I27" s="14"/>
      <c r="J27" s="14"/>
      <c r="K27" s="14"/>
      <c r="L27" s="14"/>
      <c r="M27" s="14"/>
    </row>
    <row r="28" spans="2:4" s="115" customFormat="1" ht="19.5" customHeight="1">
      <c r="B28" s="411" t="s">
        <v>1347</v>
      </c>
      <c r="C28" s="88"/>
      <c r="D28" s="88"/>
    </row>
    <row r="29" spans="1:13" ht="20.25">
      <c r="A29" s="57"/>
      <c r="B29" s="411" t="s">
        <v>1348</v>
      </c>
      <c r="C29" s="32"/>
      <c r="D29" s="58"/>
      <c r="E29" s="58"/>
      <c r="F29" s="58"/>
      <c r="G29" s="14"/>
      <c r="H29" s="14"/>
      <c r="L29" s="14"/>
      <c r="M29" s="14"/>
    </row>
    <row r="30" spans="1:13" ht="20.25">
      <c r="A30" s="59"/>
      <c r="B30" s="59"/>
      <c r="C30" s="58"/>
      <c r="D30" s="202"/>
      <c r="E30" s="59"/>
      <c r="F30" s="58"/>
      <c r="G30" s="11"/>
      <c r="H30" s="11"/>
      <c r="L30" s="11"/>
      <c r="M30" s="11"/>
    </row>
    <row r="31" spans="1:13" ht="20.25">
      <c r="A31" s="60"/>
      <c r="B31" s="59"/>
      <c r="C31" s="58"/>
      <c r="D31" s="59"/>
      <c r="E31" s="59"/>
      <c r="F31" s="58"/>
      <c r="G31" s="11"/>
      <c r="H31" s="11"/>
      <c r="L31" s="11"/>
      <c r="M31" s="11"/>
    </row>
    <row r="32" spans="1:13" ht="20.25">
      <c r="A32" s="60"/>
      <c r="B32" s="59"/>
      <c r="C32" s="58"/>
      <c r="D32" s="59"/>
      <c r="E32" s="59"/>
      <c r="F32" s="57"/>
      <c r="G32" s="11"/>
      <c r="H32" s="11"/>
      <c r="L32" s="11"/>
      <c r="M32" s="11"/>
    </row>
    <row r="33" spans="1:13" ht="20.25">
      <c r="A33" s="60"/>
      <c r="B33" s="59"/>
      <c r="C33" s="58"/>
      <c r="D33" s="32"/>
      <c r="E33" s="57"/>
      <c r="F33" s="57"/>
      <c r="G33" s="11"/>
      <c r="H33" s="11"/>
      <c r="L33" s="11"/>
      <c r="M33" s="11"/>
    </row>
    <row r="34" spans="2:5" ht="12.75">
      <c r="B34" s="194"/>
      <c r="D34" s="49"/>
      <c r="E34" s="49"/>
    </row>
    <row r="35" spans="2:5" ht="12.75">
      <c r="B35" s="194"/>
      <c r="E35" s="49"/>
    </row>
    <row r="36" ht="12.75">
      <c r="B36" s="194"/>
    </row>
  </sheetData>
  <sheetProtection/>
  <mergeCells count="6">
    <mergeCell ref="A24:D24"/>
    <mergeCell ref="A6:F10"/>
    <mergeCell ref="B12:B13"/>
    <mergeCell ref="A12:A13"/>
    <mergeCell ref="C12:C13"/>
    <mergeCell ref="D12:E12"/>
  </mergeCells>
  <printOptions/>
  <pageMargins left="0.63" right="0.13" top="0.25" bottom="0.26" header="0.25" footer="0.26"/>
  <pageSetup horizontalDpi="600" verticalDpi="600" orientation="portrait" scale="71" r:id="rId1"/>
</worksheet>
</file>

<file path=xl/worksheets/sheet8.xml><?xml version="1.0" encoding="utf-8"?>
<worksheet xmlns="http://schemas.openxmlformats.org/spreadsheetml/2006/main" xmlns:r="http://schemas.openxmlformats.org/officeDocument/2006/relationships">
  <dimension ref="A1:T32"/>
  <sheetViews>
    <sheetView zoomScalePageLayoutView="0" workbookViewId="0" topLeftCell="A1">
      <selection activeCell="B21" sqref="B21:B22"/>
    </sheetView>
  </sheetViews>
  <sheetFormatPr defaultColWidth="9.140625" defaultRowHeight="12.75"/>
  <cols>
    <col min="1" max="1" width="7.140625" style="11" customWidth="1"/>
    <col min="2" max="2" width="29.00390625" style="15" customWidth="1"/>
    <col min="3" max="3" width="21.00390625" style="158" customWidth="1"/>
    <col min="4" max="4" width="20.00390625" style="141" customWidth="1"/>
    <col min="5" max="5" width="22.140625" style="142" customWidth="1"/>
    <col min="6" max="16384" width="9.140625" style="11" customWidth="1"/>
  </cols>
  <sheetData>
    <row r="1" spans="1:5" s="32" customFormat="1" ht="20.25">
      <c r="A1" s="81" t="s">
        <v>56</v>
      </c>
      <c r="C1" s="137"/>
      <c r="D1" s="138"/>
      <c r="E1" s="113" t="s">
        <v>67</v>
      </c>
    </row>
    <row r="2" spans="3:5" s="83" customFormat="1" ht="18.75">
      <c r="C2" s="136"/>
      <c r="D2" s="135"/>
      <c r="E2" s="136"/>
    </row>
    <row r="3" spans="3:5" s="83" customFormat="1" ht="18.75">
      <c r="C3" s="136"/>
      <c r="D3" s="135"/>
      <c r="E3" s="135"/>
    </row>
    <row r="4" spans="2:20" s="83" customFormat="1" ht="18.75">
      <c r="B4" s="258" t="s">
        <v>78</v>
      </c>
      <c r="C4" s="258"/>
      <c r="D4" s="258"/>
      <c r="E4" s="258"/>
      <c r="Q4" s="82"/>
      <c r="R4" s="82"/>
      <c r="S4" s="82"/>
      <c r="T4" s="82"/>
    </row>
    <row r="5" spans="3:5" s="83" customFormat="1" ht="18.75">
      <c r="C5" s="136"/>
      <c r="D5" s="135"/>
      <c r="E5" s="135"/>
    </row>
    <row r="6" spans="3:5" s="20" customFormat="1" ht="20.25">
      <c r="C6" s="139"/>
      <c r="D6" s="140"/>
      <c r="E6" s="140"/>
    </row>
    <row r="7" spans="2:3" ht="15.75" thickBot="1">
      <c r="B7" s="16"/>
      <c r="C7" s="141"/>
    </row>
    <row r="8" spans="2:5" s="14" customFormat="1" ht="12.75" customHeight="1">
      <c r="B8" s="393" t="s">
        <v>77</v>
      </c>
      <c r="C8" s="393" t="s">
        <v>40</v>
      </c>
      <c r="D8" s="393" t="s">
        <v>41</v>
      </c>
      <c r="E8" s="391" t="s">
        <v>1292</v>
      </c>
    </row>
    <row r="9" spans="2:5" s="14" customFormat="1" ht="61.5" customHeight="1" thickBot="1">
      <c r="B9" s="394"/>
      <c r="C9" s="395"/>
      <c r="D9" s="396"/>
      <c r="E9" s="392"/>
    </row>
    <row r="10" spans="2:5" s="31" customFormat="1" ht="15.75" customHeight="1" thickBot="1">
      <c r="B10" s="29">
        <v>0</v>
      </c>
      <c r="C10" s="35">
        <v>1</v>
      </c>
      <c r="D10" s="37">
        <v>2</v>
      </c>
      <c r="E10" s="36" t="s">
        <v>79</v>
      </c>
    </row>
    <row r="11" spans="2:5" s="31" customFormat="1" ht="20.25" customHeight="1">
      <c r="B11" s="42"/>
      <c r="C11" s="39"/>
      <c r="D11" s="39"/>
      <c r="E11" s="40"/>
    </row>
    <row r="12" spans="2:5" s="31" customFormat="1" ht="20.25" customHeight="1">
      <c r="B12" s="43"/>
      <c r="C12" s="38"/>
      <c r="D12" s="38"/>
      <c r="E12" s="41"/>
    </row>
    <row r="13" spans="2:5" s="12" customFormat="1" ht="20.25" customHeight="1">
      <c r="B13" s="44"/>
      <c r="C13" s="143"/>
      <c r="D13" s="143"/>
      <c r="E13" s="144"/>
    </row>
    <row r="14" spans="2:5" s="12" customFormat="1" ht="20.25" customHeight="1" thickBot="1">
      <c r="B14" s="30"/>
      <c r="C14" s="145"/>
      <c r="D14" s="145"/>
      <c r="E14" s="146"/>
    </row>
    <row r="15" spans="2:5" s="14" customFormat="1" ht="16.5" thickBot="1">
      <c r="B15" s="34" t="s">
        <v>3</v>
      </c>
      <c r="C15" s="147"/>
      <c r="D15" s="148"/>
      <c r="E15" s="149"/>
    </row>
    <row r="16" spans="2:5" s="14" customFormat="1" ht="15.75">
      <c r="B16" s="27"/>
      <c r="C16" s="27"/>
      <c r="D16" s="27"/>
      <c r="E16" s="27"/>
    </row>
    <row r="17" spans="2:5" s="85" customFormat="1" ht="15">
      <c r="B17" s="84"/>
      <c r="C17" s="150"/>
      <c r="D17" s="150"/>
      <c r="E17" s="151"/>
    </row>
    <row r="18" spans="2:5" s="14" customFormat="1" ht="15.75">
      <c r="B18" s="100" t="s">
        <v>33</v>
      </c>
      <c r="C18" s="27"/>
      <c r="D18" s="27"/>
      <c r="E18" s="152"/>
    </row>
    <row r="19" spans="2:5" s="14" customFormat="1" ht="15.75">
      <c r="B19" s="6"/>
      <c r="C19" s="27"/>
      <c r="D19" s="27"/>
      <c r="E19" s="152"/>
    </row>
    <row r="20" spans="2:5" s="14" customFormat="1" ht="15.75">
      <c r="B20" s="6"/>
      <c r="C20" s="27"/>
      <c r="D20" s="27"/>
      <c r="E20" s="152"/>
    </row>
    <row r="21" spans="2:5" s="14" customFormat="1" ht="15.75">
      <c r="B21" s="411" t="s">
        <v>1347</v>
      </c>
      <c r="C21" s="27"/>
      <c r="D21" s="153"/>
      <c r="E21" s="152"/>
    </row>
    <row r="22" spans="2:4" ht="12.75">
      <c r="B22" s="411" t="s">
        <v>1348</v>
      </c>
      <c r="C22" s="154"/>
      <c r="D22" s="154"/>
    </row>
    <row r="23" spans="2:3" ht="15">
      <c r="B23" s="16"/>
      <c r="C23" s="141"/>
    </row>
    <row r="24" spans="2:3" ht="15">
      <c r="B24" s="16"/>
      <c r="C24" s="141"/>
    </row>
    <row r="25" spans="2:5" ht="15.75">
      <c r="B25" s="16"/>
      <c r="C25" s="141"/>
      <c r="E25" s="31"/>
    </row>
    <row r="26" spans="2:3" ht="15">
      <c r="B26" s="16"/>
      <c r="C26" s="141"/>
    </row>
    <row r="27" spans="2:5" s="28" customFormat="1" ht="15.75">
      <c r="B27" s="25"/>
      <c r="C27" s="27"/>
      <c r="D27" s="27"/>
      <c r="E27" s="155"/>
    </row>
    <row r="28" spans="2:10" ht="15.75">
      <c r="B28" s="16"/>
      <c r="C28" s="109"/>
      <c r="D28" s="156" t="s">
        <v>37</v>
      </c>
      <c r="E28" s="109"/>
      <c r="F28"/>
      <c r="G28"/>
      <c r="H28"/>
      <c r="I28"/>
      <c r="J28"/>
    </row>
    <row r="29" spans="2:7" ht="15.75">
      <c r="B29" s="16"/>
      <c r="C29" s="109"/>
      <c r="D29" s="109"/>
      <c r="E29" s="109"/>
      <c r="F29"/>
      <c r="G29" s="115" t="s">
        <v>38</v>
      </c>
    </row>
    <row r="30" spans="2:11" ht="15.75">
      <c r="B30" s="16"/>
      <c r="C30" s="16"/>
      <c r="D30" s="157" t="s">
        <v>39</v>
      </c>
      <c r="E30" s="109"/>
      <c r="F30" s="109"/>
      <c r="G30"/>
      <c r="H30"/>
      <c r="I30"/>
      <c r="J30"/>
      <c r="K30"/>
    </row>
    <row r="31" spans="2:3" ht="15">
      <c r="B31" s="16"/>
      <c r="C31" s="141"/>
    </row>
    <row r="32" spans="2:3" ht="15">
      <c r="B32" s="16"/>
      <c r="C32" s="141"/>
    </row>
  </sheetData>
  <sheetProtection/>
  <mergeCells count="4">
    <mergeCell ref="E8:E9"/>
    <mergeCell ref="B8:B9"/>
    <mergeCell ref="C8:C9"/>
    <mergeCell ref="D8:D9"/>
  </mergeCells>
  <printOptions/>
  <pageMargins left="0.63" right="0.13" top="0.25" bottom="0.26" header="0.25" footer="0.26"/>
  <pageSetup horizontalDpi="600" verticalDpi="600" orientation="landscape" scale="90" r:id="rId2"/>
  <drawing r:id="rId1"/>
</worksheet>
</file>

<file path=xl/worksheets/sheet9.xml><?xml version="1.0" encoding="utf-8"?>
<worksheet xmlns="http://schemas.openxmlformats.org/spreadsheetml/2006/main" xmlns:r="http://schemas.openxmlformats.org/officeDocument/2006/relationships">
  <dimension ref="A1:S33"/>
  <sheetViews>
    <sheetView zoomScalePageLayoutView="0" workbookViewId="0" topLeftCell="A7">
      <selection activeCell="B19" sqref="B19:B20"/>
    </sheetView>
  </sheetViews>
  <sheetFormatPr defaultColWidth="9.140625" defaultRowHeight="12.75"/>
  <cols>
    <col min="1" max="1" width="2.140625" style="11" customWidth="1"/>
    <col min="2" max="2" width="33.28125" style="15" customWidth="1"/>
    <col min="3" max="3" width="38.8515625" style="15" customWidth="1"/>
    <col min="4" max="4" width="26.7109375" style="16" customWidth="1"/>
    <col min="5" max="16384" width="9.140625" style="11" customWidth="1"/>
  </cols>
  <sheetData>
    <row r="1" spans="1:4" s="32" customFormat="1" ht="20.25">
      <c r="A1" s="81" t="s">
        <v>56</v>
      </c>
      <c r="D1" s="207" t="s">
        <v>29</v>
      </c>
    </row>
    <row r="2" spans="2:4" s="86" customFormat="1" ht="18">
      <c r="B2" s="61"/>
      <c r="D2" s="87"/>
    </row>
    <row r="3" s="86" customFormat="1" ht="18">
      <c r="D3" s="87"/>
    </row>
    <row r="4" spans="2:19" s="86" customFormat="1" ht="51.75" customHeight="1">
      <c r="B4" s="400" t="s">
        <v>1293</v>
      </c>
      <c r="C4" s="400"/>
      <c r="D4" s="400"/>
      <c r="P4" s="87"/>
      <c r="Q4" s="87"/>
      <c r="R4" s="87"/>
      <c r="S4" s="87"/>
    </row>
    <row r="5" s="20" customFormat="1" ht="20.25">
      <c r="D5" s="21"/>
    </row>
    <row r="6" spans="2:3" ht="15.75" thickBot="1">
      <c r="B6" s="16"/>
      <c r="C6" s="16"/>
    </row>
    <row r="7" spans="2:4" s="14" customFormat="1" ht="12.75" customHeight="1">
      <c r="B7" s="398" t="s">
        <v>1219</v>
      </c>
      <c r="C7" s="391" t="s">
        <v>1218</v>
      </c>
      <c r="D7" s="393" t="s">
        <v>34</v>
      </c>
    </row>
    <row r="8" spans="2:4" s="14" customFormat="1" ht="69.75" customHeight="1" thickBot="1">
      <c r="B8" s="399"/>
      <c r="C8" s="397"/>
      <c r="D8" s="397"/>
    </row>
    <row r="9" spans="2:4" s="31" customFormat="1" ht="30.75" customHeight="1">
      <c r="B9" s="29">
        <v>0</v>
      </c>
      <c r="C9" s="102">
        <v>1</v>
      </c>
      <c r="D9" s="103">
        <v>2</v>
      </c>
    </row>
    <row r="10" spans="2:4" s="12" customFormat="1" ht="48" customHeight="1" thickBot="1">
      <c r="B10" s="30"/>
      <c r="C10" s="19"/>
      <c r="D10" s="105"/>
    </row>
    <row r="11" spans="2:4" s="14" customFormat="1" ht="51.75" customHeight="1" thickBot="1">
      <c r="B11" s="34" t="s">
        <v>3</v>
      </c>
      <c r="C11" s="3"/>
      <c r="D11" s="4"/>
    </row>
    <row r="12" spans="2:4" s="14" customFormat="1" ht="17.25" customHeight="1">
      <c r="B12" s="27"/>
      <c r="C12" s="6"/>
      <c r="D12" s="6"/>
    </row>
    <row r="13" spans="2:6" s="26" customFormat="1" ht="17.25" customHeight="1">
      <c r="B13" s="74"/>
      <c r="C13" s="7"/>
      <c r="D13" s="7"/>
      <c r="E13" s="73"/>
      <c r="F13" s="73"/>
    </row>
    <row r="14" spans="2:6" s="14" customFormat="1" ht="17.25" customHeight="1">
      <c r="B14" s="7"/>
      <c r="C14" s="7"/>
      <c r="D14" s="7"/>
      <c r="E14" s="73"/>
      <c r="F14" s="73"/>
    </row>
    <row r="15" spans="2:3" ht="15">
      <c r="B15" s="16"/>
      <c r="C15" s="16"/>
    </row>
    <row r="16" spans="2:4" s="14" customFormat="1" ht="15.75">
      <c r="B16" s="114" t="s">
        <v>33</v>
      </c>
      <c r="C16" s="6"/>
      <c r="D16" s="6"/>
    </row>
    <row r="17" spans="2:4" s="14" customFormat="1" ht="15.75">
      <c r="B17" s="6"/>
      <c r="C17" s="6"/>
      <c r="D17" s="6"/>
    </row>
    <row r="18" spans="2:4" s="14" customFormat="1" ht="15.75">
      <c r="B18" s="6"/>
      <c r="C18" s="6"/>
      <c r="D18" s="6"/>
    </row>
    <row r="19" spans="2:4" s="14" customFormat="1" ht="15.75">
      <c r="B19" s="411" t="s">
        <v>1347</v>
      </c>
      <c r="C19" s="6"/>
      <c r="D19" s="98"/>
    </row>
    <row r="20" spans="2:4" ht="12.75">
      <c r="B20" s="411" t="s">
        <v>1348</v>
      </c>
      <c r="C20" s="17"/>
      <c r="D20" s="17"/>
    </row>
    <row r="21" spans="2:3" ht="15">
      <c r="B21" s="16"/>
      <c r="C21" s="16"/>
    </row>
    <row r="22" spans="2:3" ht="15">
      <c r="B22" s="16"/>
      <c r="C22" s="16"/>
    </row>
    <row r="23" spans="2:3" ht="15">
      <c r="B23" s="16"/>
      <c r="C23" s="104"/>
    </row>
    <row r="24" spans="2:3" ht="15">
      <c r="B24" s="16"/>
      <c r="C24" s="104"/>
    </row>
    <row r="25" spans="2:4" s="28" customFormat="1" ht="15.75">
      <c r="B25" s="25"/>
      <c r="C25" s="25"/>
      <c r="D25" s="25"/>
    </row>
    <row r="26" spans="2:3" ht="15">
      <c r="B26" s="16"/>
      <c r="C26" s="16"/>
    </row>
    <row r="27" spans="2:3" ht="15">
      <c r="B27" s="16"/>
      <c r="C27" s="16"/>
    </row>
    <row r="28" spans="2:3" ht="15">
      <c r="B28" s="16"/>
      <c r="C28" s="16"/>
    </row>
    <row r="29" spans="2:3" ht="15">
      <c r="B29" s="16"/>
      <c r="C29" s="16"/>
    </row>
    <row r="30" spans="2:3" ht="15">
      <c r="B30" s="16"/>
      <c r="C30" s="16"/>
    </row>
    <row r="31" spans="2:3" ht="15">
      <c r="B31" s="16"/>
      <c r="C31" s="16"/>
    </row>
    <row r="32" spans="2:3" ht="15">
      <c r="B32" s="16"/>
      <c r="C32" s="16"/>
    </row>
    <row r="33" spans="2:3" ht="15">
      <c r="B33" s="16"/>
      <c r="C33" s="16"/>
    </row>
  </sheetData>
  <sheetProtection/>
  <mergeCells count="4">
    <mergeCell ref="C7:C8"/>
    <mergeCell ref="D7:D8"/>
    <mergeCell ref="B7:B8"/>
    <mergeCell ref="B4:D4"/>
  </mergeCells>
  <printOptions/>
  <pageMargins left="0.7480314960629921" right="0.7480314960629921" top="0.984251968503937" bottom="0.984251968503937" header="0.5118110236220472" footer="0.5118110236220472"/>
  <pageSetup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Cociasu</dc:creator>
  <cp:keywords/>
  <dc:description/>
  <cp:lastModifiedBy>eduard</cp:lastModifiedBy>
  <cp:lastPrinted>2020-06-09T13:06:50Z</cp:lastPrinted>
  <dcterms:created xsi:type="dcterms:W3CDTF">2002-02-07T12:52:50Z</dcterms:created>
  <dcterms:modified xsi:type="dcterms:W3CDTF">2021-07-01T08:48:09Z</dcterms:modified>
  <cp:category/>
  <cp:version/>
  <cp:contentType/>
  <cp:contentStatus/>
</cp:coreProperties>
</file>